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818" activeTab="3"/>
  </bookViews>
  <sheets>
    <sheet name="INFORME" sheetId="1" r:id="rId1"/>
    <sheet name="CONSOLIDADO GENERAL" sheetId="2" r:id="rId2"/>
    <sheet name="CONSOLIDADO ESPECIFICO" sheetId="3" r:id="rId3"/>
    <sheet name="GASTOS DE PERSONAL ACUMULADO" sheetId="4" r:id="rId4"/>
    <sheet name="GASTOS PÚBLICIDAD" sheetId="5" r:id="rId5"/>
    <sheet name="GASTOS TELEFONIA" sheetId="6" r:id="rId6"/>
  </sheets>
  <definedNames>
    <definedName name="_xlfn.IFERROR" hidden="1">#NAME?</definedName>
  </definedNames>
  <calcPr fullCalcOnLoad="1"/>
</workbook>
</file>

<file path=xl/sharedStrings.xml><?xml version="1.0" encoding="utf-8"?>
<sst xmlns="http://schemas.openxmlformats.org/spreadsheetml/2006/main" count="295" uniqueCount="195">
  <si>
    <t>REPRESENTANTE LEGAL DE LA ENTIDAD</t>
  </si>
  <si>
    <t>JEFE DE CONTROL INTERNO</t>
  </si>
  <si>
    <t>REPRESENTANTE LEGAL</t>
  </si>
  <si>
    <t>ASIGNACIÓN Y USO DE LOS VEHÍCULOS OFICIALES</t>
  </si>
  <si>
    <t>VERSIÓN: 1.0</t>
  </si>
  <si>
    <t>FORMATO DE INFORME SOBRE MEDIDAS DE AUSTERIDAD</t>
  </si>
  <si>
    <t xml:space="preserve">PERIODO: </t>
  </si>
  <si>
    <t xml:space="preserve">JUAN CARLOS SALDARRIAGA GAVIRIA </t>
  </si>
  <si>
    <t xml:space="preserve">SUBGERENTE ADMINITRATIVO Y FINANCIERO </t>
  </si>
  <si>
    <t>LUIS CARLOS RAMIREZ MUNEVAR</t>
  </si>
  <si>
    <t>JUSBLEIDY VARGAS ROJAS</t>
  </si>
  <si>
    <t>CORPORACION SOCIAL DE CUNDINAMARCA 
VIGILANCIA SOBRE LA AUSTERIDAD EN EL GASTO PÚBLICO</t>
  </si>
  <si>
    <t xml:space="preserve">CÓDIGO: </t>
  </si>
  <si>
    <t>GASTOS DE PERSONAL</t>
  </si>
  <si>
    <t>GASTOS GENERALES</t>
  </si>
  <si>
    <t>ASIGNACIÓN Y USO DE TELEFONOS CELULARES</t>
  </si>
  <si>
    <t>*La subdirectora  de servicios generales lleva un control del consumo de los combustibles de cada uno de los vehículos que hacen parte del parque automotor de la entidad.</t>
  </si>
  <si>
    <t>SEGUNDO TRIMESTRE DE 2018</t>
  </si>
  <si>
    <t xml:space="preserve">Con el objeto de dar cumplimiento a lo establecido en la Circular No.02 del 29 de marzo de 2004, el artículo 22 del Decreto 1737 de 1998 y Decretos 0026 de 1998, 2209 de 1998, y 959 de 1999, que contemplan normas de austeridad en el gasto público, presentamos el informe correspondiente al segundo trimestre de 2018, relacionado con el comportamiento de los gastos correspondientes a los rubros de gastos de personal, gastos generales, pago de  publicidad y publicaciones, asignación y uso de teléfonos celulares, asignación y uso de vehículos, inmuebles mantenimiento, compra de equipos y licencias antivirus, licencias de seguridad de la información.  
La comparación se hace teniendo como punto de referencia los gastos efectuados durante el segundo trimestre de 2018, por los mismos conceptos. 
</t>
  </si>
  <si>
    <t>Los rubros contemplados en Gasto de Personal normalizados por el Decreto 0397 de 2017 "por la cual se liquida el Presupuesto General del Departamento para la vigencia fiscal 2018, se detallan las apropiaciones, se clasifican y se definen los gastos", son los siguientes:
"SERVICIOS PERSONALES ASOCIADOS A LA NOMINA" para el segundo trimestre del año 2017 se efectuaron pagos tesorales por $625.265.396 y en el segundo trimestre 2018 fueron de $729,426,495 con un aumento del 16,65% en el presente año.
"OTROS GASTOS POR SERVICIOS PERSONA" para el segundo trimestre del año 2017 se efectuaron pagos tesorales por $ 189.100.425 y en el segundo trimestre 2018 fueron de $197.891.160 con un aumento del 4,64% en el presente año.
"CONTRIB. INH. NOMINA SECTOR PRIVADO" para el segundo trimestre del año 2017 se efectuaron pagos tesorales por $ 125.511.920 y en el segundo trimestre 2018 fueron de $115.133.129 con una disminución del 8,26% en el presente año.
"CONTRIB. INH. NOMINA SECTOR PUBLICO" para el segundo trimestre del año 2017 se efectuaron pagos tesorales por $ 63.991.993 y en el segundo trimestre 2018 fueron de $107.047.438 con un aumento del 67,28% en el presente año.
"TRANSFERENCIAS AL SECTOR PUBLICO" Las Corporación Social de Cundinamarca no contempla estos rubros dentro de su presupuesto.
"TRANSFERENCIAS DE PREVISIÓN Y S.SOCIAL" Las Corporación Social de Cundinamarca no contempla estos rubros dentro de su presupuesto.
"REMUN POR SERVICIOS TECNICOS" para el segundo trimestre del año 2017 se efectuaron pagos tesorales por $ 90.781.040 y en el segundo trimestre 2018 fueron de $73.090.000 con una disminución del 19,48% en el presente año.
"APORTES PARAFISCALES" para el segundo trimestre del año 2017 se efectuaron pagos tesorales por $ 70.301.140 y en el segundo trimestre 2018 fueron de $90.769.000 con un aumento del 29,11% en el presente año.</t>
  </si>
  <si>
    <t xml:space="preserve">Para el segundo trimestre del año 2017 se comprometió un monto de $1.080.820.874 para gastos de Personal y en total se Efectuó el pago tesoral por $1.164.951.914 quedando un saldo por pagar de $160.632.940; en el año 2018 segundo trimestre se comprometió un monto de $1.237.142.759 para gastos de Personal y en total se Efectuó el pago tesoral por $1.313.357.222 quedando un saldo por pagar de $147.156.987, el aumento para el segundo trimestre del año 2018 en los pagos tesorales es de 12,73% con respecto al segundo trimestre del año 2017, 
</t>
  </si>
  <si>
    <t>Los rubros contemplados en Gasto Generales normalizados por el Decreto 0397 de 2017 "por la cual se liquida el Presupuesto General del Departamento para la vigencia fiscal 2018, se detallan las apropiaciones, se clasifican y se definen los gastos", son los siguientes:
"COMPRA DE EQUIPOS" Para el segundo trimestre del año 2017 se comprometió $20.531.865 y se efectuó un pago tesoral por $32.358.302; en el segundo trimestre del año 2018 se comprometió $182.973.392 y se efectuó un pago tesoral por $2.085.492,44; en realción a los pagos efectuados se generó una disminución del  93,55%.
"MATERIALES Y SUMINISTROS" para el segundo trimestre del año 2017 se efectuaron pagos tesorales por $ 8.706.982 y en el segundo trimestre 2018 fueron de $14.869.662 con un aumento del 70,77% en el presente año.
"GASTOS VARIOS E IMPREVISTOS" No se generan gastos por este rubro en los años 2017 y 2018 para el segundo trimestre.
"MANTENIMIENTO" para el segundo trimestre del año 2017 se efectuaron pagos tesorales por $ 41.066.922,27 y en el segundo trimestre 2018 fueron de $28.983.907,12 con una disminución del 29,42% en el presente año.
"GASTOS DE COMPUTADOR" Para el segundo trimestre 2017 se generan pagos teorales por $42.128.107, en el segundo trimestre 2018 se efectua pagos tesorales por $19.341.806,73 generando así una disminución del 54,08%.
"SERVICIOS PUBLICOS" para el segundo trimestre del año 2017 se efectuaron pagos tesorales por $ 32.717.821,85 y en el segundo trimestre 2018 fueron de $38.489.334,65 con un aumento del 17,64% en el presente año.
"VIATICOS Y GASTOS DE VIAJE" para el segundo trimestre del año 2017 se efectuaron pagos tesorales por $ 1.959.581 y en el segundo trimestre 2018 fueron de $1.888.798 con una disminución del 3,61% en el presente año.
"IMPRESOS Y PUBLICACIONES" Para los años 2017 y 2018 en el segundo trimestre no se generaron transacciones con este rubro.
"ARRENDAMIENTOS Y GASTOS DE INMOVILIARIA" para el segundo trimestre del año 2017 se efectuaron pagos tesorales por $ 76.254.531 y en el segundo trimestre 2018 fueron de $ 59.529.287,4 con una disminución del 21,93% en el presente año.
"SEGUROS" En el segundo trimestre del año 2018 se efectuó el pago de $ 138.593.830,08 y en el mismo periodo del año 2017 no se generaron movimientos para este rubro.
"COMUNICACIONES Y TRANSPORTE" Para el segundo trimestre 2017 se efectuaron  $ 6.600.033 y en el segundo trimestre 2018 se efectuaron pagos tesorales por $3.097.387 con una disminución del 53,07%.
"GASTOS RECUPERACION CARTERA" para el segundo trimestre del año 2017 se efectuaron pagos tesorales por $ 159.943.600 y en el segundo trimestre 2018 fueron de $126.691.561,63 con una disminución del 20,78% en el presente año.</t>
  </si>
  <si>
    <t>"ORGANIZACION ARCHIVO GENERAL Y BIBLIOTECA" Para el segundo trimestre 2018 se generarón  pagos tesorales por $42.750.000; en el año 2017 no se tenia en cuenta este rubro de esta forma no se registra información alguna.
"GASTOS BANCARIOS Y DE ADMINISTRACION FINANCIERA" para el segundo trimestre del año 2017 se efectuaron pagos tesorales por $10 y en el segundo trimestre 2018 fueron de $147.843,33.
"GASTOS- DE PEAJES" en el segundo trimestre 2017 se efectuaron pagos tesorales por $355.500 y en el segundo trimestre 2018 se efectuaron pagos tesorales por $1.372.500, generando un aumento del 286,07%.
"GASTOS- BIENESTAR SOCIAL" para el segundo trimestre del año 2017 se comprometió $ 2.399.985 y no se efectuaron pagos tesorales; en el segundo trimestre 2018 no se comprometieron pagos y se generó pagos tesorales por $38.856.000 con un aumento del 100% en los pagos tesorales en el presente año.
"CAPACITACION" para el segundo trimestre del año 2017 se comprometió $ 8.904.000 se efectuaron pagos tesorales por $7.000.000 y en el segundo trimestre 2018 No se generaron movimientos para este rubro.
"IMPUESTOS TASAS Y MULTAS" para el segundo trimestre del año 2017 se efectuaron pagos tesorales por $ 2.048.800 y en el segundo trimestre 2018 fueron de $2.019.000 con una disminución del 1,45% en el presente año.
"IMPUESTOS A LAS TRANSACCIONES FINANCIERA" para el segundo trimestre del año 2017 se efectuaron pagos tesorales por $36.947.820,42  y en el segundo trimestre 2018 fueron de $43.252.595,91 con un aumento del 17,06% en el presente año.</t>
  </si>
  <si>
    <t xml:space="preserve">Para el segundo trimestre del año 2017 se efectuó un pago tesoral $ 8.147.212 por concepto de combustible, y para el segundo trimestre del 2018 se realizó un pago tesoral por $14.869.662.
Para el segundo trimestre 2018 se realizó una compra de vehiculo por $161.130.470 y en el segundo trimestre 2017 no se generaron compras de vehículos y tampoco se realizaron mantenimientos preventivos.
En el segundo trimestre 2017 no se generaron gastos por mantenimiento de vehiculos, pero en el segundo trimestre 2018 se realizó un contrato con la empres TOYOCARS por un monto de $50.000.000.
</t>
  </si>
  <si>
    <t xml:space="preserve">
A partir del mes de abril, La Corporación decidió pasar su cuenta de telefonia celular de Claro a Movistar, migrando las 15 lineas de Claro a una cuenta y adquiriendo 10 lineas más con cuenta diferente.
Para el mes de abril se pagó en telefonia celular un monto de $ 1.348.500 en las 15 lineas y $1.850.000 en las 10 lineas (el monto es más alto debido a que se adquieren las lineas con los equipos celulares; en el mes de mayo se pagó $ 1.348.500 en las 15 lineas y $1.021.990 en las 10 lineas; en el mes de junio no se realizó pago de las 15 lineas debido a promoción adquirida en el contrato y se pagó $1.021.990 por las 10 lineas nuevas.
</t>
  </si>
  <si>
    <t xml:space="preserve">
Para el mes de abril se pagó en telefonia fija un monto de $ 1.699.000; en el mes de mayo se pagó $ 1.846.290; en el mes de junio se pagó $1.735.210; sumando para el segundo trimestre del 2018 un total de $ 5.280.500.</t>
  </si>
  <si>
    <t>CORPORACION SOCIAL  DE CUNDINAMARCA
VIGILANCIA SOBRE LA AUSTERIDAD EN EL GASTO PÚBLICO</t>
  </si>
  <si>
    <t>COMPARATIVO DE EJECUCION  DE GASTOS PERIODOS  SEGUNDO TRIMESTRE 2017 Y SEGUNDO  TRIMESTRE DE 2018</t>
  </si>
  <si>
    <t>CODIGO:PV01-PR05-F02</t>
  </si>
  <si>
    <t>ITEM</t>
  </si>
  <si>
    <t>DESCRIPCIÓN Y DETALLE</t>
  </si>
  <si>
    <t>SEGUNDO TRIMESTRE DE 2017</t>
  </si>
  <si>
    <t>VARIACIÓN
$</t>
  </si>
  <si>
    <t>VARIACIÓN
%</t>
  </si>
  <si>
    <t xml:space="preserve">GASTOS DE FUNCIONAMIENTO </t>
  </si>
  <si>
    <t xml:space="preserve"> </t>
  </si>
  <si>
    <t xml:space="preserve">GASTOS DE PERSONAL </t>
  </si>
  <si>
    <t xml:space="preserve">GASTOS GENERALES </t>
  </si>
  <si>
    <t>1.2.1</t>
  </si>
  <si>
    <t>ADQUISICIÓN DE BIENES</t>
  </si>
  <si>
    <t>1.2.2</t>
  </si>
  <si>
    <t xml:space="preserve">ADQUISICIÓN DE SERVICIOS </t>
  </si>
  <si>
    <t>SUBGERENCIA ADMINISTRATIVA Y FINANCIERA</t>
  </si>
  <si>
    <t>Los datos registrados se toman de las ejecuciones presupuestales y de acuerdo la clasificación del presupuesto.</t>
  </si>
  <si>
    <t>CORPORACION SOCIAL DE CUNDINAMARCA
VIGILANCIA SOBRE LA AUSTERIDAD EN EL GASTO PÚBLICO</t>
  </si>
  <si>
    <t xml:space="preserve">COMPARATIVO EJECUCION DE GASTOS   SEGUNDO  TRIMESTRE 2017 Y SEGUNDO  TRIMESTRE 2018 GASTOS DE FUNCIONAMIENTO </t>
  </si>
  <si>
    <t>CODIGO:</t>
  </si>
  <si>
    <t xml:space="preserve">DESCRIPCIÓN Y DETALLES </t>
  </si>
  <si>
    <t>SEGUNDO TRIMESTRE 2018</t>
  </si>
  <si>
    <t>SEGUNDO TRIMESTRE 2017</t>
  </si>
  <si>
    <t>VARIACIÓN ENTRE AÑOS
$</t>
  </si>
  <si>
    <t>VARIACION ENTRE AÑOS
%</t>
  </si>
  <si>
    <t>APROPIADO</t>
  </si>
  <si>
    <t>COMPROMETIDO</t>
  </si>
  <si>
    <t>PAGO EFECTUADO</t>
  </si>
  <si>
    <t>SALDO</t>
  </si>
  <si>
    <t>GASTOS DE FUNCIONAMIENTO</t>
  </si>
  <si>
    <t>1.1</t>
  </si>
  <si>
    <t>1.1.1</t>
  </si>
  <si>
    <t xml:space="preserve">SERVICIOS PERSONALES ASOCIADOS A LA NOMINA </t>
  </si>
  <si>
    <t>1.1.2</t>
  </si>
  <si>
    <t>OTROS GASTOS POR SERVICIOS PERSON.</t>
  </si>
  <si>
    <t>1.1.3</t>
  </si>
  <si>
    <t xml:space="preserve">CONTRIB. INH. NOMINA SECTOR PRIVADO </t>
  </si>
  <si>
    <t>1.1.4</t>
  </si>
  <si>
    <t>CONTRIB. INH. NOMINA SECTOR PUBLICO</t>
  </si>
  <si>
    <t>1.1.5</t>
  </si>
  <si>
    <t>TRANSFERENCIAS AL SECTOR PUBLICO</t>
  </si>
  <si>
    <t>N/A</t>
  </si>
  <si>
    <t>1.1.6</t>
  </si>
  <si>
    <t>TRANSFERENCIAS DE PREVISIÓN Y S.SOCIAL</t>
  </si>
  <si>
    <t>1.1.7</t>
  </si>
  <si>
    <t xml:space="preserve">REMUN POR SERVICIOS TECNICOS </t>
  </si>
  <si>
    <t>1.1.8</t>
  </si>
  <si>
    <t>APORTES PARAFISCALES</t>
  </si>
  <si>
    <t>1.2</t>
  </si>
  <si>
    <t>COMPRA DE EQUIPOS</t>
  </si>
  <si>
    <t>1.2.1.1</t>
  </si>
  <si>
    <t>ADQUISICIÓN DE VEHÍCULO</t>
  </si>
  <si>
    <t>MATERIALES Y SUMINISTROS</t>
  </si>
  <si>
    <t>1.2.2.1</t>
  </si>
  <si>
    <t>PAPELERIA</t>
  </si>
  <si>
    <t>1.2.2.2</t>
  </si>
  <si>
    <t>COMBUSTIBLE</t>
  </si>
  <si>
    <t>1.2.3</t>
  </si>
  <si>
    <t>GASTOS VARIOS E IMPREVISTOS</t>
  </si>
  <si>
    <t>1.2.4</t>
  </si>
  <si>
    <t>MANTENIMIENTO</t>
  </si>
  <si>
    <t>1.2.4.1</t>
  </si>
  <si>
    <t>MANTENIMIENTO VEHÍCULOS</t>
  </si>
  <si>
    <t>1.2.5</t>
  </si>
  <si>
    <t>GASTOS DE COMPUTADOR</t>
  </si>
  <si>
    <t>1.2.6</t>
  </si>
  <si>
    <t>SERVICIOS PUBLICOS</t>
  </si>
  <si>
    <t>1.2.7</t>
  </si>
  <si>
    <t>VIATICOS Y GASTOS DE VIAJE</t>
  </si>
  <si>
    <t>1.2.8</t>
  </si>
  <si>
    <t>IMPRESOS Y PUBLICACIONES</t>
  </si>
  <si>
    <t>1.2.9</t>
  </si>
  <si>
    <t>ARRENDAMIENTOS Y GASTOS DE</t>
  </si>
  <si>
    <t>1.2.10</t>
  </si>
  <si>
    <t>SEGUROS</t>
  </si>
  <si>
    <t>1.2.11</t>
  </si>
  <si>
    <t>COMUNICACIONES Y TRANSPORTE</t>
  </si>
  <si>
    <t>1.2.12</t>
  </si>
  <si>
    <t>GASTOS RECUPERACION CARTERA</t>
  </si>
  <si>
    <t>1.2.13</t>
  </si>
  <si>
    <t>ORGANIZACION ARCHIVO GENERAL Y BIBLIOTEC</t>
  </si>
  <si>
    <t>1.2.14</t>
  </si>
  <si>
    <t>GASTOS BANCARIOS Y DE ADMINISTRACION FIN</t>
  </si>
  <si>
    <t>1.2.15</t>
  </si>
  <si>
    <t>GASTOS- DE PEAJES</t>
  </si>
  <si>
    <t>1.2.16</t>
  </si>
  <si>
    <t>GASTOS- BIENESTAR SOCIAL</t>
  </si>
  <si>
    <t>1.2.17</t>
  </si>
  <si>
    <t>CAPACITACION</t>
  </si>
  <si>
    <t>1.2.18</t>
  </si>
  <si>
    <t>IMPUESTOS TASAS Y MULTAS</t>
  </si>
  <si>
    <t>1.2.19</t>
  </si>
  <si>
    <t>IMPUESTOS A LAS TRANSACCIONES FINANCIERA</t>
  </si>
  <si>
    <t>,</t>
  </si>
  <si>
    <t xml:space="preserve">FORMATO DE INFORME DE ADMINISTRACIÓN DE GASTOS DE PERSONAL </t>
  </si>
  <si>
    <t>CÓDIGO: 5</t>
  </si>
  <si>
    <t>BEYANITH GUTIERREZ ROA</t>
  </si>
  <si>
    <t>CONCEPTO</t>
  </si>
  <si>
    <t>RUBRO PRESUPUESTAL</t>
  </si>
  <si>
    <t>PRESUPUESTO ASIGNADO</t>
  </si>
  <si>
    <t>VALOR TRIMESTRAL EJECUTADO ABRIL A JUNIO DE 2018</t>
  </si>
  <si>
    <t>VALOR ACUMULADO EJECUTADO</t>
  </si>
  <si>
    <t>% DE EJECUCION</t>
  </si>
  <si>
    <t>VALOR TRIMESTRE   ABRIL A JUNIO 2017</t>
  </si>
  <si>
    <t>%DE VARIACIÓN VALOR EJECUTADO RESPECTO A LA VIGENCIA ANTERIOR</t>
  </si>
  <si>
    <t>Servicios Personales Asociados a Nòmina</t>
  </si>
  <si>
    <t>Otros Gastos por Servicios Personales</t>
  </si>
  <si>
    <t>Contribuciones Inherentes a la Nómina Sector Privado</t>
  </si>
  <si>
    <t>Contribuciones Inherentes a la Nómina Sector Público</t>
  </si>
  <si>
    <t>Aportes Parafiscales</t>
  </si>
  <si>
    <t>Transferencias al Sector Público</t>
  </si>
  <si>
    <t>Transferencias de Previsión y Seguridad Social</t>
  </si>
  <si>
    <t>SERVICIOS PERSONALES INDIRECTOS</t>
  </si>
  <si>
    <t>1. PERSONAL SUPERNUMERARIO</t>
  </si>
  <si>
    <t>2. REMUNERACIÓN SERVICIOS TÉCNICOS</t>
  </si>
  <si>
    <t>Remuneración de Servicios Técnicos</t>
  </si>
  <si>
    <t>3. HONORARIOS</t>
  </si>
  <si>
    <t>TOTALES</t>
  </si>
  <si>
    <t>No. DE PERSONAL DE PLANTA</t>
  </si>
  <si>
    <t>VALOR COSTO GLOBAL DE LA NÓMINA EN PESOS SEMESTRAL</t>
  </si>
  <si>
    <t>CANTIDAD DE PERSONAL CONTRATADO ACTUALMENTE</t>
  </si>
  <si>
    <t>% DE PERSONAL CONTRATADO RESPECTO DE LA PLANTA</t>
  </si>
  <si>
    <t xml:space="preserve">SUBGERENTE ADMINISTRATIVO Y FINANCIERO </t>
  </si>
  <si>
    <t>Los Datos frente a la planta de personal de la Entidad no los tiene Presupuesto por lo tanto no se registran, como tampoco los de contratatacion.</t>
  </si>
  <si>
    <t>PARA ÉL CALCULO DE ESTOS RUBROS SE DEBE TENER EN CUENTA LOS SIGUIENTES ASPECTOS:</t>
  </si>
  <si>
    <t>§ HONORARIOS POR CONSULTORIA</t>
  </si>
  <si>
    <t>§ HONORARIOS POR ASESORIA JURÍDICA</t>
  </si>
  <si>
    <t>§ HONORARIOS POR ASESORIAS TÉCNICAS</t>
  </si>
  <si>
    <t>§ HONORARIOS POR AVALUO</t>
  </si>
  <si>
    <t>§ HONORARIOS POR ASESORIAS FINANCIERAS</t>
  </si>
  <si>
    <t>§ SERVICIOS Y ASISTENCIA TÉCNICA</t>
  </si>
  <si>
    <t>§ SERVICIOS DE TEMPORALES</t>
  </si>
  <si>
    <t>§ SERVICIOS DE MANTENIMIENTO</t>
  </si>
  <si>
    <t>§ SERVICIOS DE ASEO Y VIGILANCIA</t>
  </si>
  <si>
    <t>§ GASTOS DE PRESTACIÓN DE SERVICIOS</t>
  </si>
  <si>
    <t>FORMATO DE INFORME SOBRE PUBLICIDAD Y PUBLICACIONES</t>
  </si>
  <si>
    <t>No.CONTRATO U ORDEN DE TRABAJO</t>
  </si>
  <si>
    <t>VALOR SEMESTRAL EJECUTADO</t>
  </si>
  <si>
    <t>SEMESTRE  ANTERIOR JULIO  A DICIEMBRE  2017</t>
  </si>
  <si>
    <t>%DE VARIACIÓN VALOR EJECUTADO RESPECTO AL SEMESTRE
ANTERIOR</t>
  </si>
  <si>
    <t>1. IMPRESOS Y PUBLICACIONES</t>
  </si>
  <si>
    <t>2. DUPLICADOS Y O FOTOCOPIAS</t>
  </si>
  <si>
    <t>3. MATERIAL INDIRECTO PROCESOS LITOGRÁFICOS</t>
  </si>
  <si>
    <t>4. AVISOS PUBLICITARIOS</t>
  </si>
  <si>
    <t>5.OTROS GASTOS DE PUBLICIDAD</t>
  </si>
  <si>
    <t>PARA ÉL CALCULO DE ESTOS RUBROS SE DEBE TENER EN CUENTA LOS SIGUIENTES PUNTOS:</t>
  </si>
  <si>
    <t>ELABORACIÓN DE NOTAS Y PAPELERIA PARA:</t>
  </si>
  <si>
    <t>§ CITACIONES A ASAMBLEAS</t>
  </si>
  <si>
    <t>§ PUBLICACIONES INTERNAS</t>
  </si>
  <si>
    <t>§ LICITACIONES Y REMATES</t>
  </si>
  <si>
    <t>§ CAMBIOS DE DIRECTORIOS Y EDICIONES</t>
  </si>
  <si>
    <t>SEGUNDO SEMESTRE DE 2018</t>
  </si>
  <si>
    <t>INFORME DE AUSTERIDAD EN EL GASTO PUBLICO SEGUNDO SEMESTRE AÑO 2018</t>
  </si>
  <si>
    <t>VERSIÓN:1.0</t>
  </si>
  <si>
    <t>TIPO DE GASTO</t>
  </si>
  <si>
    <t>SEGUNDO SEMESTRE ACTUAL 2018</t>
  </si>
  <si>
    <t>SEMESTRE SEGUNDO A COMPARAR 2017</t>
  </si>
  <si>
    <t>VARIACIÓN 
$</t>
  </si>
  <si>
    <t>VARIACIÓN 
%</t>
  </si>
  <si>
    <t>TELEFONOS FIJOS</t>
  </si>
  <si>
    <t>TELEFONOS CELULARES</t>
  </si>
  <si>
    <t>Publicaciones - Avisos de Prensa</t>
  </si>
  <si>
    <t>Duplicados y/o fotocopias</t>
  </si>
  <si>
    <t>Material Indirecto Procesos Litograficos</t>
  </si>
  <si>
    <t xml:space="preserve">Avisos  Publicitarios  </t>
  </si>
  <si>
    <t>Otros gastos de publicidad</t>
  </si>
  <si>
    <t>DIRECTOR TÉCNICO DISCIPLINARIO</t>
  </si>
  <si>
    <t xml:space="preserve">JUSBLEIDY VARGAS ROJAS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</si>
</sst>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00;\(#,#00.00\)"/>
    <numFmt numFmtId="197" formatCode="0.0000000000"/>
    <numFmt numFmtId="198" formatCode="0.000000000"/>
    <numFmt numFmtId="199" formatCode="0.00000000"/>
    <numFmt numFmtId="200" formatCode="0.0000000"/>
    <numFmt numFmtId="201" formatCode="0.000000"/>
    <numFmt numFmtId="202" formatCode="0.00000"/>
    <numFmt numFmtId="203" formatCode="0.0000"/>
    <numFmt numFmtId="204" formatCode="0.000"/>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0;[Red]#,##0"/>
    <numFmt numFmtId="210" formatCode="#,##0.0"/>
    <numFmt numFmtId="211" formatCode="_ &quot;$&quot;\ * #,##0_ ;_ &quot;$&quot;\ * \-#,##0_ ;_ &quot;$&quot;\ * &quot;-&quot;??_ ;_ @_ "/>
  </numFmts>
  <fonts count="61">
    <font>
      <sz val="10"/>
      <name val="Arial"/>
      <family val="0"/>
    </font>
    <font>
      <sz val="8"/>
      <name val="Arial"/>
      <family val="2"/>
    </font>
    <font>
      <b/>
      <sz val="9"/>
      <name val="Arial"/>
      <family val="2"/>
    </font>
    <font>
      <b/>
      <sz val="11"/>
      <name val="Tahoma"/>
      <family val="2"/>
    </font>
    <font>
      <sz val="11"/>
      <name val="Tahoma"/>
      <family val="2"/>
    </font>
    <font>
      <sz val="8"/>
      <name val="Tahoma"/>
      <family val="2"/>
    </font>
    <font>
      <sz val="12"/>
      <name val="Tahoma"/>
      <family val="2"/>
    </font>
    <font>
      <b/>
      <sz val="10"/>
      <name val="Tahoma"/>
      <family val="2"/>
    </font>
    <font>
      <sz val="10"/>
      <name val="Tahoma"/>
      <family val="2"/>
    </font>
    <font>
      <b/>
      <sz val="10"/>
      <name val="Arial"/>
      <family val="2"/>
    </font>
    <font>
      <b/>
      <sz val="9"/>
      <name val="Tahoma"/>
      <family val="2"/>
    </font>
    <font>
      <sz val="9"/>
      <name val="Tahoma"/>
      <family val="2"/>
    </font>
    <font>
      <sz val="11"/>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1"/>
      <color indexed="10"/>
      <name val="Tahoma"/>
      <family val="2"/>
    </font>
    <font>
      <b/>
      <sz val="9"/>
      <color indexed="10"/>
      <name val="Tahoma"/>
      <family val="2"/>
    </font>
    <font>
      <b/>
      <i/>
      <sz val="11"/>
      <color indexed="10"/>
      <name val="Tahoma"/>
      <family val="2"/>
    </font>
    <font>
      <b/>
      <sz val="10"/>
      <color indexed="8"/>
      <name val="Arial"/>
      <family val="2"/>
    </font>
    <font>
      <b/>
      <sz val="10"/>
      <color indexed="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9"/>
      <color rgb="FFFF0000"/>
      <name val="Tahoma"/>
      <family val="2"/>
    </font>
    <font>
      <b/>
      <sz val="10"/>
      <color rgb="FF000000"/>
      <name val="Arial"/>
      <family val="2"/>
    </font>
    <font>
      <b/>
      <sz val="10"/>
      <color rgb="FF000000"/>
      <name val="Tahoma"/>
      <family val="2"/>
    </font>
    <font>
      <b/>
      <sz val="11"/>
      <color rgb="FFFF0000"/>
      <name val="Tahoma"/>
      <family val="2"/>
    </font>
    <font>
      <b/>
      <i/>
      <sz val="11"/>
      <color rgb="FFFF000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style="medium"/>
      <top style="thin"/>
      <bottom style="thin"/>
    </border>
    <border>
      <left>
        <color indexed="63"/>
      </left>
      <right>
        <color indexed="63"/>
      </right>
      <top style="thin"/>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thin">
        <color indexed="8"/>
      </left>
      <right style="thin">
        <color indexed="8"/>
      </right>
      <top style="medium"/>
      <bottom style="thin">
        <color indexed="8"/>
      </bottom>
    </border>
    <border>
      <left style="thin">
        <color indexed="8"/>
      </left>
      <right style="medium"/>
      <top style="medium"/>
      <bottom>
        <color indexed="63"/>
      </bottom>
    </border>
    <border>
      <left style="thin">
        <color indexed="8"/>
      </left>
      <right style="thin">
        <color indexed="8"/>
      </right>
      <top style="thin">
        <color indexed="8"/>
      </top>
      <bottom style="thin">
        <color indexed="8"/>
      </bottom>
    </border>
    <border>
      <left style="thin">
        <color indexed="8"/>
      </left>
      <right style="medium"/>
      <top style="thin">
        <color indexed="8"/>
      </top>
      <bottom>
        <color indexed="63"/>
      </bottom>
    </border>
    <border>
      <left style="thin"/>
      <right style="thin"/>
      <top>
        <color indexed="63"/>
      </top>
      <bottom style="medium"/>
    </border>
    <border>
      <left style="thin"/>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thin">
        <color indexed="8"/>
      </left>
      <right style="thin">
        <color indexed="8"/>
      </right>
      <top style="thin">
        <color indexed="8"/>
      </top>
      <bottom>
        <color indexed="63"/>
      </bottom>
    </border>
    <border>
      <left style="medium"/>
      <right style="thin"/>
      <top>
        <color indexed="63"/>
      </top>
      <bottom style="thin">
        <color rgb="FF000000"/>
      </bottom>
    </border>
    <border>
      <left style="thin"/>
      <right style="thin"/>
      <top>
        <color indexed="63"/>
      </top>
      <bottom style="thin">
        <color rgb="FF000000"/>
      </bottom>
    </border>
    <border>
      <left>
        <color indexed="63"/>
      </left>
      <right>
        <color indexed="63"/>
      </right>
      <top>
        <color indexed="63"/>
      </top>
      <bottom style="thin"/>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style="thin"/>
      <top style="medium"/>
      <bottom style="thin"/>
    </border>
    <border>
      <left style="thin"/>
      <right>
        <color indexed="63"/>
      </right>
      <top style="medium"/>
      <bottom style="thin"/>
    </border>
    <border>
      <left style="medium"/>
      <right>
        <color indexed="63"/>
      </right>
      <top style="thin"/>
      <bottom style="medium"/>
    </border>
    <border>
      <left style="medium"/>
      <right style="medium"/>
      <top>
        <color indexed="63"/>
      </top>
      <bottom style="medium"/>
    </border>
    <border>
      <left style="thin"/>
      <right style="thin"/>
      <top>
        <color indexed="63"/>
      </top>
      <bottom style="thin"/>
    </border>
    <border>
      <left style="thin"/>
      <right style="medium"/>
      <top>
        <color indexed="63"/>
      </top>
      <bottom>
        <color indexed="63"/>
      </bottom>
    </border>
    <border>
      <left style="thin"/>
      <right style="medium"/>
      <top>
        <color indexed="63"/>
      </top>
      <bottom style="thin">
        <color rgb="FF00000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color indexed="63"/>
      </top>
      <bottom style="medium"/>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398">
    <xf numFmtId="0" fontId="0" fillId="0" borderId="0" xfId="0" applyAlignment="1">
      <alignment/>
    </xf>
    <xf numFmtId="0" fontId="0" fillId="0" borderId="0" xfId="0" applyAlignment="1">
      <alignment wrapText="1"/>
    </xf>
    <xf numFmtId="0" fontId="3" fillId="0" borderId="10" xfId="0" applyFont="1" applyBorder="1" applyAlignment="1">
      <alignment horizontal="center"/>
    </xf>
    <xf numFmtId="0" fontId="3" fillId="0" borderId="0" xfId="0" applyFont="1" applyBorder="1" applyAlignment="1">
      <alignment horizontal="center"/>
    </xf>
    <xf numFmtId="0" fontId="55" fillId="0" borderId="0" xfId="0" applyFont="1" applyAlignment="1">
      <alignment/>
    </xf>
    <xf numFmtId="0" fontId="3"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7" fillId="33" borderId="11" xfId="0" applyFont="1" applyFill="1" applyBorder="1" applyAlignment="1">
      <alignment horizontal="center" vertical="center"/>
    </xf>
    <xf numFmtId="0" fontId="7" fillId="33" borderId="12" xfId="0" applyFont="1" applyFill="1" applyBorder="1" applyAlignment="1">
      <alignment/>
    </xf>
    <xf numFmtId="3" fontId="7" fillId="0" borderId="12" xfId="0" applyNumberFormat="1" applyFont="1" applyBorder="1" applyAlignment="1">
      <alignment/>
    </xf>
    <xf numFmtId="10" fontId="7" fillId="0" borderId="13" xfId="0" applyNumberFormat="1" applyFont="1" applyBorder="1" applyAlignment="1">
      <alignment horizontal="center"/>
    </xf>
    <xf numFmtId="10" fontId="0" fillId="0" borderId="0" xfId="0" applyNumberFormat="1" applyFont="1" applyAlignment="1">
      <alignment/>
    </xf>
    <xf numFmtId="0" fontId="8" fillId="0" borderId="11" xfId="0" applyFont="1" applyBorder="1" applyAlignment="1">
      <alignment horizontal="center" vertical="center"/>
    </xf>
    <xf numFmtId="3" fontId="8" fillId="0" borderId="12" xfId="0" applyNumberFormat="1" applyFont="1" applyBorder="1" applyAlignment="1">
      <alignment/>
    </xf>
    <xf numFmtId="0" fontId="7" fillId="0" borderId="12" xfId="0" applyFont="1" applyBorder="1" applyAlignment="1">
      <alignment/>
    </xf>
    <xf numFmtId="3" fontId="7" fillId="0" borderId="14" xfId="0" applyNumberFormat="1" applyFont="1" applyBorder="1" applyAlignment="1">
      <alignment/>
    </xf>
    <xf numFmtId="0" fontId="7" fillId="0" borderId="11" xfId="0" applyFont="1" applyBorder="1" applyAlignment="1">
      <alignment horizontal="center" vertical="center"/>
    </xf>
    <xf numFmtId="0" fontId="8" fillId="0" borderId="11" xfId="0" applyFont="1" applyFill="1" applyBorder="1" applyAlignment="1">
      <alignment horizontal="center" vertical="center"/>
    </xf>
    <xf numFmtId="0" fontId="7" fillId="0" borderId="12" xfId="0" applyFont="1" applyFill="1" applyBorder="1" applyAlignment="1">
      <alignment/>
    </xf>
    <xf numFmtId="3" fontId="7" fillId="0" borderId="12" xfId="0" applyNumberFormat="1" applyFont="1" applyFill="1" applyBorder="1" applyAlignment="1">
      <alignment/>
    </xf>
    <xf numFmtId="10" fontId="7" fillId="0" borderId="13" xfId="0" applyNumberFormat="1" applyFont="1" applyFill="1" applyBorder="1" applyAlignment="1">
      <alignment horizontal="center"/>
    </xf>
    <xf numFmtId="3" fontId="8" fillId="0" borderId="12" xfId="0" applyNumberFormat="1" applyFont="1" applyFill="1" applyBorder="1" applyAlignment="1">
      <alignment/>
    </xf>
    <xf numFmtId="3" fontId="9" fillId="0" borderId="14" xfId="0" applyNumberFormat="1" applyFont="1" applyFill="1" applyBorder="1" applyAlignment="1">
      <alignment/>
    </xf>
    <xf numFmtId="3" fontId="9" fillId="0" borderId="15" xfId="0" applyNumberFormat="1" applyFont="1" applyFill="1" applyBorder="1" applyAlignment="1">
      <alignment/>
    </xf>
    <xf numFmtId="0" fontId="8" fillId="0" borderId="11" xfId="0" applyFont="1" applyBorder="1" applyAlignment="1">
      <alignment horizontal="left"/>
    </xf>
    <xf numFmtId="0" fontId="8" fillId="0" borderId="11" xfId="0" applyFont="1" applyBorder="1" applyAlignment="1">
      <alignment horizontal="center"/>
    </xf>
    <xf numFmtId="0" fontId="8" fillId="0" borderId="16" xfId="0" applyFont="1" applyBorder="1" applyAlignment="1">
      <alignment horizontal="left"/>
    </xf>
    <xf numFmtId="0" fontId="8" fillId="0" borderId="17" xfId="0" applyFont="1" applyBorder="1" applyAlignment="1">
      <alignment/>
    </xf>
    <xf numFmtId="3" fontId="8" fillId="0" borderId="17" xfId="0" applyNumberFormat="1" applyFont="1" applyBorder="1" applyAlignment="1">
      <alignment/>
    </xf>
    <xf numFmtId="0" fontId="8" fillId="0" borderId="18" xfId="0" applyFont="1" applyBorder="1" applyAlignment="1">
      <alignment/>
    </xf>
    <xf numFmtId="0" fontId="8" fillId="0" borderId="10" xfId="0" applyFont="1" applyBorder="1" applyAlignment="1">
      <alignment horizontal="left"/>
    </xf>
    <xf numFmtId="0" fontId="8" fillId="0" borderId="0" xfId="0" applyFont="1" applyBorder="1" applyAlignment="1">
      <alignment/>
    </xf>
    <xf numFmtId="3" fontId="8" fillId="0" borderId="0" xfId="0" applyNumberFormat="1" applyFont="1" applyBorder="1" applyAlignment="1">
      <alignment/>
    </xf>
    <xf numFmtId="0" fontId="8" fillId="0" borderId="19" xfId="0" applyFont="1" applyBorder="1" applyAlignment="1">
      <alignment/>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3" fontId="3" fillId="0" borderId="0" xfId="0" applyNumberFormat="1"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wrapText="1"/>
    </xf>
    <xf numFmtId="0" fontId="10" fillId="0" borderId="23" xfId="0" applyFont="1" applyBorder="1" applyAlignment="1">
      <alignment/>
    </xf>
    <xf numFmtId="0" fontId="11" fillId="0" borderId="24" xfId="0" applyFont="1" applyBorder="1" applyAlignment="1">
      <alignment/>
    </xf>
    <xf numFmtId="0" fontId="11" fillId="0" borderId="14" xfId="0" applyFont="1" applyBorder="1" applyAlignment="1">
      <alignment/>
    </xf>
    <xf numFmtId="0" fontId="10" fillId="0" borderId="24" xfId="0" applyFont="1" applyBorder="1" applyAlignment="1">
      <alignment/>
    </xf>
    <xf numFmtId="0" fontId="10" fillId="0" borderId="23" xfId="0" applyFont="1" applyBorder="1" applyAlignment="1">
      <alignment/>
    </xf>
    <xf numFmtId="0" fontId="10" fillId="0" borderId="25" xfId="0" applyFont="1" applyFill="1" applyBorder="1" applyAlignment="1">
      <alignment/>
    </xf>
    <xf numFmtId="0" fontId="10" fillId="0" borderId="14" xfId="0" applyFont="1" applyBorder="1" applyAlignment="1">
      <alignment/>
    </xf>
    <xf numFmtId="4" fontId="11" fillId="0" borderId="25" xfId="0" applyNumberFormat="1" applyFont="1" applyBorder="1" applyAlignment="1">
      <alignment horizontal="center"/>
    </xf>
    <xf numFmtId="0" fontId="10" fillId="0" borderId="24" xfId="0" applyFont="1" applyBorder="1" applyAlignment="1">
      <alignment horizontal="center" vertical="center"/>
    </xf>
    <xf numFmtId="4" fontId="10" fillId="0" borderId="24" xfId="0" applyNumberFormat="1" applyFont="1" applyBorder="1" applyAlignment="1">
      <alignment/>
    </xf>
    <xf numFmtId="4" fontId="10" fillId="0" borderId="23" xfId="0" applyNumberFormat="1" applyFont="1" applyBorder="1" applyAlignment="1">
      <alignment/>
    </xf>
    <xf numFmtId="4" fontId="10" fillId="0" borderId="25" xfId="0" applyNumberFormat="1" applyFont="1" applyFill="1" applyBorder="1" applyAlignment="1">
      <alignment/>
    </xf>
    <xf numFmtId="10" fontId="10" fillId="0" borderId="25" xfId="0" applyNumberFormat="1" applyFont="1" applyBorder="1" applyAlignment="1">
      <alignment/>
    </xf>
    <xf numFmtId="0" fontId="4" fillId="0" borderId="24" xfId="0" applyFont="1" applyBorder="1" applyAlignment="1">
      <alignment horizontal="center" vertical="center"/>
    </xf>
    <xf numFmtId="4" fontId="11" fillId="0" borderId="24" xfId="0" applyNumberFormat="1" applyFont="1" applyBorder="1" applyAlignment="1">
      <alignment/>
    </xf>
    <xf numFmtId="4" fontId="11" fillId="0" borderId="23" xfId="0" applyNumberFormat="1" applyFont="1" applyBorder="1" applyAlignment="1">
      <alignment/>
    </xf>
    <xf numFmtId="4" fontId="11" fillId="0" borderId="25" xfId="0" applyNumberFormat="1" applyFont="1" applyFill="1" applyBorder="1" applyAlignment="1">
      <alignment/>
    </xf>
    <xf numFmtId="4" fontId="10" fillId="0" borderId="25" xfId="0" applyNumberFormat="1" applyFont="1" applyBorder="1" applyAlignment="1">
      <alignment/>
    </xf>
    <xf numFmtId="0" fontId="10" fillId="33" borderId="24" xfId="0" applyFont="1" applyFill="1" applyBorder="1" applyAlignment="1">
      <alignment horizontal="center" vertical="center"/>
    </xf>
    <xf numFmtId="0" fontId="10" fillId="33" borderId="14" xfId="0" applyFont="1" applyFill="1" applyBorder="1" applyAlignment="1">
      <alignment/>
    </xf>
    <xf numFmtId="4" fontId="9" fillId="34" borderId="24" xfId="0" applyNumberFormat="1" applyFont="1" applyFill="1" applyBorder="1" applyAlignment="1">
      <alignment/>
    </xf>
    <xf numFmtId="4" fontId="9" fillId="34" borderId="23" xfId="0" applyNumberFormat="1" applyFont="1" applyFill="1" applyBorder="1" applyAlignment="1">
      <alignment/>
    </xf>
    <xf numFmtId="10" fontId="10" fillId="34" borderId="25" xfId="0" applyNumberFormat="1" applyFont="1" applyFill="1" applyBorder="1" applyAlignment="1">
      <alignment/>
    </xf>
    <xf numFmtId="10" fontId="0" fillId="0" borderId="0" xfId="54" applyNumberFormat="1" applyFont="1" applyAlignment="1">
      <alignment/>
    </xf>
    <xf numFmtId="3" fontId="56" fillId="0" borderId="0" xfId="0" applyNumberFormat="1" applyFont="1" applyBorder="1" applyAlignment="1">
      <alignment horizontal="right"/>
    </xf>
    <xf numFmtId="0" fontId="11" fillId="0" borderId="24" xfId="0" applyFont="1" applyBorder="1" applyAlignment="1">
      <alignment horizontal="center" vertical="center" wrapText="1"/>
    </xf>
    <xf numFmtId="0" fontId="11" fillId="0" borderId="14" xfId="0" applyFont="1" applyBorder="1" applyAlignment="1">
      <alignment horizontal="left" wrapText="1"/>
    </xf>
    <xf numFmtId="4" fontId="11" fillId="0" borderId="24" xfId="0" applyNumberFormat="1" applyFont="1" applyFill="1" applyBorder="1" applyAlignment="1">
      <alignment horizontal="right"/>
    </xf>
    <xf numFmtId="4" fontId="11" fillId="0" borderId="23" xfId="0" applyNumberFormat="1" applyFont="1" applyFill="1" applyBorder="1" applyAlignment="1">
      <alignment horizontal="right"/>
    </xf>
    <xf numFmtId="4" fontId="11" fillId="0" borderId="23" xfId="0" applyNumberFormat="1" applyFont="1" applyBorder="1" applyAlignment="1">
      <alignment horizontal="right"/>
    </xf>
    <xf numFmtId="4" fontId="11" fillId="0" borderId="25" xfId="0" applyNumberFormat="1" applyFont="1" applyFill="1" applyBorder="1" applyAlignment="1">
      <alignment horizontal="right"/>
    </xf>
    <xf numFmtId="10" fontId="11" fillId="0" borderId="25" xfId="0" applyNumberFormat="1" applyFont="1" applyBorder="1" applyAlignment="1">
      <alignment/>
    </xf>
    <xf numFmtId="3" fontId="56" fillId="0" borderId="0" xfId="0" applyNumberFormat="1" applyFont="1" applyBorder="1" applyAlignment="1">
      <alignment/>
    </xf>
    <xf numFmtId="0" fontId="11" fillId="0" borderId="14" xfId="0" applyFont="1" applyFill="1" applyBorder="1" applyAlignment="1">
      <alignment/>
    </xf>
    <xf numFmtId="3" fontId="0" fillId="0" borderId="0" xfId="0" applyNumberFormat="1" applyAlignment="1">
      <alignment/>
    </xf>
    <xf numFmtId="4" fontId="10" fillId="34" borderId="24" xfId="0" applyNumberFormat="1" applyFont="1" applyFill="1" applyBorder="1" applyAlignment="1">
      <alignment/>
    </xf>
    <xf numFmtId="4" fontId="10" fillId="34" borderId="23" xfId="0" applyNumberFormat="1" applyFont="1" applyFill="1" applyBorder="1" applyAlignment="1">
      <alignment/>
    </xf>
    <xf numFmtId="10" fontId="11" fillId="34" borderId="25" xfId="0" applyNumberFormat="1" applyFont="1" applyFill="1" applyBorder="1" applyAlignment="1">
      <alignment/>
    </xf>
    <xf numFmtId="0" fontId="11" fillId="0" borderId="24" xfId="0" applyFont="1" applyBorder="1" applyAlignment="1">
      <alignment horizontal="center" vertical="center"/>
    </xf>
    <xf numFmtId="0" fontId="11" fillId="35" borderId="24" xfId="0" applyFont="1" applyFill="1" applyBorder="1" applyAlignment="1">
      <alignment horizontal="center" vertical="center"/>
    </xf>
    <xf numFmtId="4" fontId="0" fillId="0" borderId="24" xfId="0" applyNumberFormat="1" applyFont="1" applyBorder="1" applyAlignment="1">
      <alignment horizontal="right"/>
    </xf>
    <xf numFmtId="4" fontId="0" fillId="0" borderId="23" xfId="0" applyNumberFormat="1" applyFont="1" applyBorder="1" applyAlignment="1">
      <alignment horizontal="right"/>
    </xf>
    <xf numFmtId="4" fontId="0" fillId="0" borderId="24" xfId="0" applyNumberFormat="1" applyFont="1" applyFill="1" applyBorder="1" applyAlignment="1">
      <alignment horizontal="right"/>
    </xf>
    <xf numFmtId="4" fontId="11" fillId="0" borderId="0" xfId="0" applyNumberFormat="1" applyFont="1" applyFill="1" applyBorder="1" applyAlignment="1">
      <alignment/>
    </xf>
    <xf numFmtId="4" fontId="11" fillId="0" borderId="26" xfId="0" applyNumberFormat="1" applyFont="1" applyFill="1" applyBorder="1" applyAlignment="1">
      <alignment/>
    </xf>
    <xf numFmtId="4" fontId="11" fillId="0" borderId="27" xfId="0" applyNumberFormat="1" applyFont="1" applyFill="1" applyBorder="1" applyAlignment="1">
      <alignment/>
    </xf>
    <xf numFmtId="4" fontId="0" fillId="0" borderId="23" xfId="0" applyNumberFormat="1" applyFont="1" applyFill="1" applyBorder="1" applyAlignment="1">
      <alignment horizontal="right"/>
    </xf>
    <xf numFmtId="4" fontId="11" fillId="0" borderId="24" xfId="0" applyNumberFormat="1" applyFont="1" applyFill="1" applyBorder="1" applyAlignment="1">
      <alignment/>
    </xf>
    <xf numFmtId="4" fontId="11" fillId="0" borderId="23" xfId="0" applyNumberFormat="1" applyFont="1" applyFill="1" applyBorder="1" applyAlignment="1">
      <alignment/>
    </xf>
    <xf numFmtId="0" fontId="11" fillId="0" borderId="24" xfId="0" applyFont="1" applyFill="1" applyBorder="1" applyAlignment="1">
      <alignment horizontal="center" vertical="center"/>
    </xf>
    <xf numFmtId="10" fontId="11" fillId="0" borderId="25" xfId="0" applyNumberFormat="1" applyFont="1" applyFill="1" applyBorder="1" applyAlignment="1">
      <alignment/>
    </xf>
    <xf numFmtId="10" fontId="0" fillId="0" borderId="0" xfId="54" applyNumberFormat="1" applyFont="1" applyFill="1" applyAlignment="1">
      <alignment/>
    </xf>
    <xf numFmtId="0" fontId="0" fillId="0" borderId="0" xfId="0" applyFill="1" applyAlignment="1">
      <alignment/>
    </xf>
    <xf numFmtId="0" fontId="11" fillId="0" borderId="28" xfId="0" applyFont="1" applyBorder="1" applyAlignment="1">
      <alignment/>
    </xf>
    <xf numFmtId="4" fontId="11" fillId="0" borderId="29" xfId="0" applyNumberFormat="1" applyFont="1" applyBorder="1" applyAlignment="1">
      <alignment/>
    </xf>
    <xf numFmtId="4" fontId="11" fillId="0" borderId="30" xfId="0" applyNumberFormat="1" applyFont="1" applyBorder="1" applyAlignment="1">
      <alignment/>
    </xf>
    <xf numFmtId="10" fontId="11" fillId="0" borderId="31" xfId="0" applyNumberFormat="1" applyFont="1" applyBorder="1" applyAlignment="1">
      <alignment/>
    </xf>
    <xf numFmtId="0" fontId="3" fillId="0" borderId="0" xfId="0" applyFont="1" applyBorder="1" applyAlignment="1">
      <alignment/>
    </xf>
    <xf numFmtId="0" fontId="0" fillId="0" borderId="23" xfId="0" applyBorder="1" applyAlignment="1">
      <alignment/>
    </xf>
    <xf numFmtId="0" fontId="0" fillId="0" borderId="23" xfId="0" applyFont="1" applyBorder="1" applyAlignment="1">
      <alignment/>
    </xf>
    <xf numFmtId="4" fontId="0" fillId="35" borderId="23" xfId="0" applyNumberFormat="1" applyFill="1" applyBorder="1" applyAlignment="1">
      <alignment/>
    </xf>
    <xf numFmtId="4" fontId="0" fillId="0" borderId="23" xfId="0" applyNumberFormat="1" applyBorder="1" applyAlignment="1">
      <alignment/>
    </xf>
    <xf numFmtId="4" fontId="10" fillId="0" borderId="32" xfId="0" applyNumberFormat="1" applyFont="1" applyBorder="1" applyAlignment="1">
      <alignment/>
    </xf>
    <xf numFmtId="4" fontId="9" fillId="34" borderId="25" xfId="0" applyNumberFormat="1" applyFont="1" applyFill="1" applyBorder="1" applyAlignment="1">
      <alignment/>
    </xf>
    <xf numFmtId="4" fontId="10" fillId="34" borderId="33" xfId="0" applyNumberFormat="1" applyFont="1" applyFill="1" applyBorder="1" applyAlignment="1">
      <alignment/>
    </xf>
    <xf numFmtId="4" fontId="11" fillId="0" borderId="31" xfId="0" applyNumberFormat="1" applyFont="1" applyFill="1" applyBorder="1" applyAlignment="1">
      <alignment horizontal="right"/>
    </xf>
    <xf numFmtId="0" fontId="10" fillId="0" borderId="15" xfId="0" applyFont="1" applyBorder="1" applyAlignment="1">
      <alignment/>
    </xf>
    <xf numFmtId="4" fontId="11" fillId="0" borderId="15" xfId="0" applyNumberFormat="1" applyFont="1" applyBorder="1" applyAlignment="1">
      <alignment/>
    </xf>
    <xf numFmtId="4" fontId="9" fillId="34" borderId="15" xfId="0" applyNumberFormat="1" applyFont="1" applyFill="1" applyBorder="1" applyAlignment="1">
      <alignment/>
    </xf>
    <xf numFmtId="4" fontId="11" fillId="0" borderId="15" xfId="0" applyNumberFormat="1" applyFont="1" applyFill="1" applyBorder="1" applyAlignment="1">
      <alignment horizontal="right"/>
    </xf>
    <xf numFmtId="4" fontId="10" fillId="34" borderId="15" xfId="0" applyNumberFormat="1" applyFont="1" applyFill="1" applyBorder="1" applyAlignment="1">
      <alignment/>
    </xf>
    <xf numFmtId="4" fontId="11" fillId="0" borderId="34" xfId="0" applyNumberFormat="1" applyFont="1" applyFill="1" applyBorder="1" applyAlignment="1">
      <alignment horizontal="right"/>
    </xf>
    <xf numFmtId="4" fontId="0" fillId="0" borderId="10" xfId="0" applyNumberFormat="1" applyBorder="1" applyAlignment="1">
      <alignment/>
    </xf>
    <xf numFmtId="4" fontId="0" fillId="0" borderId="0" xfId="0" applyNumberFormat="1" applyBorder="1" applyAlignment="1">
      <alignment/>
    </xf>
    <xf numFmtId="4" fontId="10" fillId="34" borderId="25" xfId="0" applyNumberFormat="1" applyFont="1" applyFill="1" applyBorder="1" applyAlignment="1">
      <alignment/>
    </xf>
    <xf numFmtId="0" fontId="3" fillId="0" borderId="35" xfId="0" applyFont="1" applyBorder="1" applyAlignment="1">
      <alignment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38" xfId="0" applyFont="1" applyFill="1" applyBorder="1" applyAlignment="1">
      <alignment horizontal="left" wrapText="1"/>
    </xf>
    <xf numFmtId="3" fontId="12" fillId="0" borderId="38" xfId="0" applyNumberFormat="1" applyFont="1" applyFill="1" applyBorder="1" applyAlignment="1">
      <alignment horizontal="right"/>
    </xf>
    <xf numFmtId="10" fontId="12" fillId="0" borderId="38" xfId="0" applyNumberFormat="1" applyFont="1" applyFill="1" applyBorder="1" applyAlignment="1">
      <alignment horizontal="right"/>
    </xf>
    <xf numFmtId="3" fontId="4" fillId="0" borderId="38" xfId="0" applyNumberFormat="1" applyFont="1" applyBorder="1" applyAlignment="1">
      <alignment/>
    </xf>
    <xf numFmtId="10" fontId="12" fillId="0" borderId="39" xfId="0" applyNumberFormat="1" applyFont="1" applyFill="1" applyBorder="1" applyAlignment="1">
      <alignment horizontal="right"/>
    </xf>
    <xf numFmtId="0" fontId="12" fillId="0" borderId="23" xfId="0" applyFont="1" applyFill="1" applyBorder="1" applyAlignment="1">
      <alignment horizontal="left" wrapText="1"/>
    </xf>
    <xf numFmtId="3" fontId="12" fillId="0" borderId="23" xfId="0" applyNumberFormat="1" applyFont="1" applyFill="1" applyBorder="1" applyAlignment="1">
      <alignment horizontal="right"/>
    </xf>
    <xf numFmtId="10" fontId="12" fillId="0" borderId="23" xfId="0" applyNumberFormat="1" applyFont="1" applyFill="1" applyBorder="1" applyAlignment="1">
      <alignment horizontal="right"/>
    </xf>
    <xf numFmtId="3" fontId="4" fillId="0" borderId="23" xfId="0" applyNumberFormat="1" applyFont="1" applyBorder="1" applyAlignment="1">
      <alignment/>
    </xf>
    <xf numFmtId="10" fontId="12" fillId="0" borderId="25" xfId="0" applyNumberFormat="1" applyFont="1" applyFill="1" applyBorder="1" applyAlignment="1">
      <alignment horizontal="right"/>
    </xf>
    <xf numFmtId="0" fontId="12" fillId="0" borderId="30" xfId="0" applyFont="1" applyFill="1" applyBorder="1" applyAlignment="1">
      <alignment horizontal="left" wrapText="1"/>
    </xf>
    <xf numFmtId="3" fontId="12" fillId="0" borderId="30" xfId="0" applyNumberFormat="1" applyFont="1" applyFill="1" applyBorder="1" applyAlignment="1">
      <alignment horizontal="right"/>
    </xf>
    <xf numFmtId="10" fontId="12" fillId="0" borderId="30" xfId="0" applyNumberFormat="1" applyFont="1" applyFill="1" applyBorder="1" applyAlignment="1">
      <alignment horizontal="right"/>
    </xf>
    <xf numFmtId="3" fontId="4" fillId="0" borderId="30" xfId="0" applyNumberFormat="1" applyFont="1" applyBorder="1" applyAlignment="1">
      <alignment/>
    </xf>
    <xf numFmtId="10" fontId="12" fillId="0" borderId="31" xfId="0" applyNumberFormat="1" applyFont="1" applyFill="1" applyBorder="1" applyAlignment="1">
      <alignment horizontal="right"/>
    </xf>
    <xf numFmtId="0" fontId="12" fillId="0" borderId="40" xfId="0" applyFont="1" applyFill="1" applyBorder="1" applyAlignment="1">
      <alignment horizontal="left" wrapText="1"/>
    </xf>
    <xf numFmtId="196" fontId="12" fillId="0" borderId="40" xfId="0" applyNumberFormat="1" applyFont="1" applyFill="1" applyBorder="1" applyAlignment="1">
      <alignment horizontal="right"/>
    </xf>
    <xf numFmtId="196" fontId="12" fillId="0" borderId="38" xfId="0" applyNumberFormat="1" applyFont="1" applyFill="1" applyBorder="1" applyAlignment="1">
      <alignment horizontal="right"/>
    </xf>
    <xf numFmtId="10" fontId="12" fillId="0" borderId="41" xfId="0" applyNumberFormat="1" applyFont="1" applyFill="1" applyBorder="1" applyAlignment="1">
      <alignment horizontal="right"/>
    </xf>
    <xf numFmtId="0" fontId="4" fillId="0" borderId="23" xfId="0" applyFont="1" applyBorder="1" applyAlignment="1">
      <alignment/>
    </xf>
    <xf numFmtId="0" fontId="4" fillId="0" borderId="25"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8" xfId="0" applyFont="1" applyBorder="1" applyAlignment="1">
      <alignment/>
    </xf>
    <xf numFmtId="0" fontId="4" fillId="0" borderId="39" xfId="0" applyFont="1" applyBorder="1" applyAlignment="1">
      <alignment/>
    </xf>
    <xf numFmtId="10" fontId="4" fillId="0" borderId="39" xfId="0" applyNumberFormat="1" applyFont="1" applyBorder="1" applyAlignment="1">
      <alignment/>
    </xf>
    <xf numFmtId="0" fontId="12" fillId="0" borderId="42" xfId="0" applyFont="1" applyFill="1" applyBorder="1" applyAlignment="1">
      <alignment horizontal="left" wrapText="1"/>
    </xf>
    <xf numFmtId="3" fontId="12" fillId="0" borderId="42" xfId="0" applyNumberFormat="1" applyFont="1" applyFill="1" applyBorder="1" applyAlignment="1">
      <alignment horizontal="right"/>
    </xf>
    <xf numFmtId="3" fontId="12" fillId="0" borderId="43" xfId="0" applyNumberFormat="1" applyFont="1" applyFill="1" applyBorder="1" applyAlignment="1">
      <alignment horizontal="right"/>
    </xf>
    <xf numFmtId="0" fontId="3" fillId="0" borderId="16" xfId="0" applyFont="1" applyBorder="1" applyAlignment="1">
      <alignment vertical="center"/>
    </xf>
    <xf numFmtId="0" fontId="3" fillId="0" borderId="44" xfId="0" applyFont="1" applyBorder="1" applyAlignment="1">
      <alignment vertical="center"/>
    </xf>
    <xf numFmtId="3" fontId="3" fillId="0" borderId="44" xfId="0" applyNumberFormat="1" applyFont="1" applyBorder="1" applyAlignment="1">
      <alignment vertical="center"/>
    </xf>
    <xf numFmtId="10" fontId="3" fillId="0" borderId="44" xfId="0" applyNumberFormat="1" applyFont="1" applyBorder="1" applyAlignment="1">
      <alignment vertical="center"/>
    </xf>
    <xf numFmtId="10" fontId="3" fillId="0" borderId="45" xfId="0" applyNumberFormat="1" applyFont="1" applyBorder="1" applyAlignment="1">
      <alignment vertical="center"/>
    </xf>
    <xf numFmtId="0" fontId="4" fillId="0" borderId="46" xfId="0" applyFont="1" applyBorder="1" applyAlignment="1">
      <alignment/>
    </xf>
    <xf numFmtId="0" fontId="4" fillId="0" borderId="47" xfId="0" applyFont="1" applyBorder="1" applyAlignment="1">
      <alignment/>
    </xf>
    <xf numFmtId="0" fontId="4" fillId="0" borderId="48" xfId="0" applyFont="1" applyBorder="1" applyAlignment="1">
      <alignment/>
    </xf>
    <xf numFmtId="0" fontId="4" fillId="0" borderId="0" xfId="0" applyFont="1" applyBorder="1" applyAlignment="1">
      <alignment/>
    </xf>
    <xf numFmtId="0" fontId="4" fillId="0" borderId="19" xfId="0" applyFont="1" applyBorder="1" applyAlignment="1">
      <alignment/>
    </xf>
    <xf numFmtId="0" fontId="0" fillId="0" borderId="0" xfId="0" applyBorder="1" applyAlignment="1">
      <alignment/>
    </xf>
    <xf numFmtId="0" fontId="3" fillId="0" borderId="49" xfId="0" applyFont="1" applyBorder="1" applyAlignment="1">
      <alignment vertical="center"/>
    </xf>
    <xf numFmtId="0" fontId="3" fillId="0" borderId="49" xfId="0" applyFont="1" applyBorder="1" applyAlignment="1">
      <alignment horizontal="center" vertical="center" wrapText="1"/>
    </xf>
    <xf numFmtId="10" fontId="3" fillId="0" borderId="49" xfId="0" applyNumberFormat="1" applyFont="1" applyBorder="1" applyAlignment="1">
      <alignment horizontal="center" vertical="center" wrapText="1"/>
    </xf>
    <xf numFmtId="0" fontId="0" fillId="0" borderId="0" xfId="0" applyAlignment="1">
      <alignment horizontal="center" vertical="center" wrapText="1"/>
    </xf>
    <xf numFmtId="0" fontId="4" fillId="0" borderId="49" xfId="0" applyFont="1" applyBorder="1" applyAlignment="1">
      <alignment/>
    </xf>
    <xf numFmtId="3" fontId="12" fillId="0" borderId="50" xfId="0" applyNumberFormat="1" applyFont="1" applyFill="1" applyBorder="1" applyAlignment="1">
      <alignment horizontal="right"/>
    </xf>
    <xf numFmtId="3" fontId="4" fillId="0" borderId="49" xfId="0" applyNumberFormat="1" applyFont="1" applyBorder="1" applyAlignment="1">
      <alignment/>
    </xf>
    <xf numFmtId="10" fontId="4" fillId="0" borderId="49" xfId="0" applyNumberFormat="1" applyFont="1" applyBorder="1" applyAlignment="1">
      <alignment/>
    </xf>
    <xf numFmtId="10" fontId="12" fillId="0" borderId="49" xfId="0" applyNumberFormat="1" applyFont="1" applyFill="1" applyBorder="1" applyAlignment="1">
      <alignment horizontal="right"/>
    </xf>
    <xf numFmtId="3" fontId="12" fillId="0" borderId="49" xfId="0" applyNumberFormat="1" applyFont="1" applyFill="1" applyBorder="1" applyAlignment="1">
      <alignment horizontal="right"/>
    </xf>
    <xf numFmtId="3" fontId="12" fillId="0" borderId="0" xfId="0" applyNumberFormat="1" applyFont="1" applyFill="1" applyBorder="1" applyAlignment="1">
      <alignment horizontal="right"/>
    </xf>
    <xf numFmtId="3" fontId="3" fillId="0" borderId="49" xfId="0" applyNumberFormat="1" applyFont="1" applyBorder="1" applyAlignment="1">
      <alignment vertical="center"/>
    </xf>
    <xf numFmtId="10" fontId="3" fillId="0" borderId="49" xfId="0" applyNumberFormat="1" applyFont="1" applyBorder="1" applyAlignment="1">
      <alignment/>
    </xf>
    <xf numFmtId="10" fontId="3" fillId="0" borderId="0" xfId="0" applyNumberFormat="1" applyFont="1" applyBorder="1" applyAlignment="1">
      <alignment vertical="center"/>
    </xf>
    <xf numFmtId="0" fontId="4" fillId="0" borderId="22" xfId="0" applyFont="1" applyBorder="1" applyAlignment="1">
      <alignment/>
    </xf>
    <xf numFmtId="0" fontId="4" fillId="0" borderId="19" xfId="0" applyFont="1" applyBorder="1" applyAlignment="1">
      <alignment/>
    </xf>
    <xf numFmtId="10" fontId="3" fillId="0" borderId="0" xfId="0" applyNumberFormat="1" applyFont="1" applyBorder="1" applyAlignment="1">
      <alignment horizontal="center"/>
    </xf>
    <xf numFmtId="0" fontId="4" fillId="0" borderId="0" xfId="0" applyFont="1" applyAlignment="1">
      <alignment/>
    </xf>
    <xf numFmtId="10" fontId="4" fillId="0" borderId="0" xfId="0" applyNumberFormat="1" applyFont="1" applyAlignment="1">
      <alignment/>
    </xf>
    <xf numFmtId="10" fontId="0" fillId="0" borderId="0" xfId="0" applyNumberFormat="1" applyAlignment="1">
      <alignment/>
    </xf>
    <xf numFmtId="0" fontId="57" fillId="0" borderId="0" xfId="0" applyFont="1" applyBorder="1" applyAlignment="1">
      <alignment horizontal="center"/>
    </xf>
    <xf numFmtId="0" fontId="58" fillId="0" borderId="49" xfId="0" applyFont="1" applyBorder="1" applyAlignment="1">
      <alignment/>
    </xf>
    <xf numFmtId="0" fontId="9" fillId="36" borderId="26" xfId="0" applyFont="1" applyFill="1" applyBorder="1" applyAlignment="1">
      <alignment horizontal="center" vertical="center" wrapText="1" shrinkToFit="1"/>
    </xf>
    <xf numFmtId="0" fontId="9" fillId="36" borderId="37" xfId="0" applyFont="1" applyFill="1" applyBorder="1" applyAlignment="1">
      <alignment horizontal="center" vertical="center" wrapText="1"/>
    </xf>
    <xf numFmtId="0" fontId="9" fillId="36" borderId="51" xfId="0" applyFont="1" applyFill="1" applyBorder="1" applyAlignment="1">
      <alignment horizontal="center" vertical="center" wrapText="1" shrinkToFit="1"/>
    </xf>
    <xf numFmtId="0" fontId="9" fillId="36" borderId="52" xfId="0" applyFont="1" applyFill="1" applyBorder="1" applyAlignment="1">
      <alignment horizontal="center" vertical="center" wrapText="1"/>
    </xf>
    <xf numFmtId="0" fontId="9" fillId="36" borderId="11" xfId="0" applyFont="1" applyFill="1" applyBorder="1" applyAlignment="1">
      <alignment horizontal="center"/>
    </xf>
    <xf numFmtId="0" fontId="9" fillId="36" borderId="53" xfId="0" applyFont="1" applyFill="1" applyBorder="1" applyAlignment="1">
      <alignment/>
    </xf>
    <xf numFmtId="3" fontId="9" fillId="37" borderId="23" xfId="0" applyNumberFormat="1" applyFont="1" applyFill="1" applyBorder="1" applyAlignment="1">
      <alignment/>
    </xf>
    <xf numFmtId="10" fontId="9" fillId="37" borderId="23" xfId="0" applyNumberFormat="1" applyFont="1" applyFill="1" applyBorder="1" applyAlignment="1">
      <alignment/>
    </xf>
    <xf numFmtId="0" fontId="0" fillId="37" borderId="11" xfId="0" applyFont="1" applyFill="1" applyBorder="1" applyAlignment="1">
      <alignment horizontal="center"/>
    </xf>
    <xf numFmtId="0" fontId="0" fillId="37" borderId="53" xfId="0" applyFont="1" applyFill="1" applyBorder="1" applyAlignment="1">
      <alignment/>
    </xf>
    <xf numFmtId="3" fontId="0" fillId="37" borderId="23" xfId="0" applyNumberFormat="1" applyFont="1" applyFill="1" applyBorder="1" applyAlignment="1">
      <alignment/>
    </xf>
    <xf numFmtId="0" fontId="9" fillId="36" borderId="0" xfId="0" applyFont="1" applyFill="1" applyBorder="1" applyAlignment="1">
      <alignment/>
    </xf>
    <xf numFmtId="0" fontId="0" fillId="37" borderId="23" xfId="0" applyFont="1" applyFill="1" applyBorder="1" applyAlignment="1">
      <alignment/>
    </xf>
    <xf numFmtId="3" fontId="3" fillId="37" borderId="23" xfId="0" applyNumberFormat="1" applyFont="1" applyFill="1" applyBorder="1" applyAlignment="1">
      <alignment/>
    </xf>
    <xf numFmtId="0" fontId="3" fillId="0" borderId="0" xfId="0" applyFont="1" applyBorder="1" applyAlignment="1">
      <alignment horizontal="left" vertical="center" wrapText="1"/>
    </xf>
    <xf numFmtId="0" fontId="0" fillId="0" borderId="11" xfId="0" applyFont="1" applyBorder="1" applyAlignment="1">
      <alignment horizontal="center"/>
    </xf>
    <xf numFmtId="0" fontId="0" fillId="0" borderId="53" xfId="0" applyFont="1" applyBorder="1" applyAlignment="1">
      <alignment/>
    </xf>
    <xf numFmtId="3" fontId="0" fillId="0" borderId="23" xfId="0" applyNumberFormat="1" applyFont="1" applyBorder="1" applyAlignment="1">
      <alignment/>
    </xf>
    <xf numFmtId="10" fontId="0" fillId="37" borderId="23" xfId="0" applyNumberFormat="1" applyFont="1" applyFill="1" applyBorder="1" applyAlignment="1">
      <alignment/>
    </xf>
    <xf numFmtId="10" fontId="9" fillId="0" borderId="23" xfId="0" applyNumberFormat="1" applyFont="1" applyBorder="1" applyAlignment="1">
      <alignment/>
    </xf>
    <xf numFmtId="0" fontId="0" fillId="0" borderId="29" xfId="0" applyFont="1" applyBorder="1" applyAlignment="1">
      <alignment horizontal="center"/>
    </xf>
    <xf numFmtId="0" fontId="0" fillId="0" borderId="34" xfId="0" applyFont="1" applyBorder="1" applyAlignment="1">
      <alignment/>
    </xf>
    <xf numFmtId="3" fontId="0" fillId="0" borderId="30" xfId="0" applyNumberFormat="1" applyFont="1" applyBorder="1" applyAlignment="1">
      <alignment/>
    </xf>
    <xf numFmtId="0" fontId="0" fillId="0" borderId="30" xfId="0" applyFont="1" applyBorder="1" applyAlignment="1">
      <alignment/>
    </xf>
    <xf numFmtId="0" fontId="3" fillId="0" borderId="54" xfId="0" applyFont="1" applyBorder="1" applyAlignment="1">
      <alignment horizontal="center" vertical="center" wrapText="1"/>
    </xf>
    <xf numFmtId="0" fontId="3" fillId="0" borderId="55" xfId="0" applyFont="1" applyBorder="1" applyAlignment="1">
      <alignment horizontal="center"/>
    </xf>
    <xf numFmtId="0" fontId="3" fillId="0" borderId="56" xfId="0" applyFont="1" applyBorder="1" applyAlignment="1">
      <alignment horizontal="center"/>
    </xf>
    <xf numFmtId="0" fontId="3" fillId="0" borderId="18" xfId="0" applyFont="1" applyBorder="1" applyAlignment="1">
      <alignment horizontal="center"/>
    </xf>
    <xf numFmtId="0" fontId="4" fillId="37" borderId="20" xfId="0" applyFont="1" applyFill="1" applyBorder="1" applyAlignment="1">
      <alignment horizontal="justify" vertical="top" wrapText="1"/>
    </xf>
    <xf numFmtId="0" fontId="4" fillId="37" borderId="21" xfId="0" applyFont="1" applyFill="1" applyBorder="1" applyAlignment="1">
      <alignment horizontal="justify"/>
    </xf>
    <xf numFmtId="0" fontId="4" fillId="37" borderId="22" xfId="0" applyFont="1" applyFill="1" applyBorder="1" applyAlignment="1">
      <alignment horizontal="justify"/>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5" fillId="0" borderId="57" xfId="0" applyFont="1" applyBorder="1" applyAlignment="1">
      <alignment horizontal="center" vertical="center"/>
    </xf>
    <xf numFmtId="0" fontId="3" fillId="0" borderId="60" xfId="0" applyFont="1" applyBorder="1" applyAlignment="1">
      <alignment horizontal="left"/>
    </xf>
    <xf numFmtId="0" fontId="3" fillId="0" borderId="15" xfId="0" applyFont="1" applyBorder="1" applyAlignment="1">
      <alignment horizontal="left"/>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24" xfId="0" applyFont="1" applyBorder="1" applyAlignment="1">
      <alignment horizontal="left"/>
    </xf>
    <xf numFmtId="0" fontId="3" fillId="0" borderId="23" xfId="0" applyFont="1" applyBorder="1" applyAlignment="1">
      <alignment horizontal="left"/>
    </xf>
    <xf numFmtId="0" fontId="3" fillId="0" borderId="25" xfId="0" applyFont="1" applyBorder="1" applyAlignment="1">
      <alignment horizontal="left"/>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4" fillId="0" borderId="57" xfId="0" applyFont="1" applyFill="1" applyBorder="1" applyAlignment="1">
      <alignment horizontal="justify" vertical="top" wrapText="1"/>
    </xf>
    <xf numFmtId="0" fontId="3" fillId="0" borderId="58" xfId="0" applyFont="1" applyFill="1" applyBorder="1" applyAlignment="1">
      <alignment horizontal="justify" vertical="top" wrapText="1"/>
    </xf>
    <xf numFmtId="0" fontId="3" fillId="0" borderId="59" xfId="0" applyFont="1" applyFill="1" applyBorder="1" applyAlignment="1">
      <alignment horizontal="justify" vertical="top" wrapText="1"/>
    </xf>
    <xf numFmtId="0" fontId="4" fillId="0" borderId="20" xfId="0" applyFont="1" applyBorder="1" applyAlignment="1">
      <alignment horizontal="justify" vertical="top" wrapText="1"/>
    </xf>
    <xf numFmtId="0" fontId="3" fillId="0" borderId="21" xfId="0" applyFont="1" applyBorder="1" applyAlignment="1">
      <alignment horizontal="justify" vertical="top" wrapText="1"/>
    </xf>
    <xf numFmtId="0" fontId="3" fillId="0" borderId="22" xfId="0" applyFont="1" applyBorder="1" applyAlignment="1">
      <alignment horizontal="justify" vertical="top" wrapText="1"/>
    </xf>
    <xf numFmtId="0" fontId="3" fillId="0" borderId="10" xfId="0" applyFont="1" applyBorder="1" applyAlignment="1">
      <alignment horizontal="center"/>
    </xf>
    <xf numFmtId="0" fontId="3" fillId="0" borderId="0" xfId="0" applyFont="1" applyBorder="1" applyAlignment="1">
      <alignment horizontal="center"/>
    </xf>
    <xf numFmtId="0" fontId="4" fillId="37" borderId="55" xfId="0" applyFont="1" applyFill="1" applyBorder="1" applyAlignment="1">
      <alignment horizontal="justify" vertical="top" wrapText="1"/>
    </xf>
    <xf numFmtId="0" fontId="4" fillId="37" borderId="56" xfId="0" applyFont="1" applyFill="1" applyBorder="1" applyAlignment="1">
      <alignment horizontal="justify"/>
    </xf>
    <xf numFmtId="0" fontId="4" fillId="37" borderId="18" xfId="0" applyFont="1" applyFill="1" applyBorder="1" applyAlignment="1">
      <alignment horizontal="justify"/>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55" xfId="0" applyFont="1" applyBorder="1" applyAlignment="1">
      <alignment horizontal="center" vertical="center"/>
    </xf>
    <xf numFmtId="0" fontId="3" fillId="0" borderId="18" xfId="0" applyFont="1" applyBorder="1" applyAlignment="1">
      <alignment horizontal="center" vertical="center"/>
    </xf>
    <xf numFmtId="0" fontId="3" fillId="0" borderId="57" xfId="0" applyFont="1" applyBorder="1" applyAlignment="1">
      <alignment horizontal="left" vertical="center"/>
    </xf>
    <xf numFmtId="0" fontId="3" fillId="0" borderId="59" xfId="0" applyFont="1" applyBorder="1" applyAlignment="1">
      <alignment horizontal="left" vertical="center"/>
    </xf>
    <xf numFmtId="0" fontId="3" fillId="0" borderId="61" xfId="0" applyFont="1" applyBorder="1" applyAlignment="1">
      <alignment horizontal="left"/>
    </xf>
    <xf numFmtId="0" fontId="3" fillId="0" borderId="62" xfId="0" applyFont="1" applyBorder="1" applyAlignment="1">
      <alignment horizontal="left"/>
    </xf>
    <xf numFmtId="0" fontId="3" fillId="0" borderId="57" xfId="0" applyFont="1" applyBorder="1" applyAlignment="1">
      <alignment horizontal="right" vertical="center"/>
    </xf>
    <xf numFmtId="0" fontId="3" fillId="0" borderId="58" xfId="0" applyFont="1" applyBorder="1" applyAlignment="1">
      <alignment horizontal="right" vertical="center"/>
    </xf>
    <xf numFmtId="0" fontId="3" fillId="0" borderId="59" xfId="0" applyFont="1" applyBorder="1" applyAlignment="1">
      <alignment horizontal="right" vertical="center"/>
    </xf>
    <xf numFmtId="0" fontId="4"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18" xfId="0" applyFont="1" applyBorder="1" applyAlignment="1">
      <alignment horizontal="justify" vertical="top" wrapText="1"/>
    </xf>
    <xf numFmtId="0" fontId="3" fillId="0" borderId="63" xfId="0" applyFont="1" applyBorder="1" applyAlignment="1">
      <alignment horizontal="left"/>
    </xf>
    <xf numFmtId="0" fontId="3" fillId="0" borderId="34" xfId="0" applyFont="1" applyBorder="1" applyAlignment="1">
      <alignment horizontal="left"/>
    </xf>
    <xf numFmtId="0" fontId="3" fillId="0" borderId="38" xfId="0" applyFont="1" applyBorder="1" applyAlignment="1">
      <alignment horizontal="left"/>
    </xf>
    <xf numFmtId="0" fontId="3" fillId="0" borderId="39" xfId="0" applyFont="1"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3" fillId="0" borderId="31" xfId="0" applyFont="1" applyBorder="1" applyAlignment="1">
      <alignment horizontal="left"/>
    </xf>
    <xf numFmtId="0" fontId="6" fillId="0" borderId="20"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55" xfId="0" applyFont="1" applyBorder="1" applyAlignment="1">
      <alignment horizontal="justify" vertical="center" wrapText="1"/>
    </xf>
    <xf numFmtId="0" fontId="6" fillId="0" borderId="56" xfId="0" applyFont="1" applyBorder="1" applyAlignment="1">
      <alignment horizontal="justify" vertical="center" wrapText="1"/>
    </xf>
    <xf numFmtId="0" fontId="6" fillId="0" borderId="18" xfId="0" applyFont="1" applyBorder="1" applyAlignment="1">
      <alignment horizontal="justify" vertical="center" wrapText="1"/>
    </xf>
    <xf numFmtId="0" fontId="3" fillId="0" borderId="19" xfId="0" applyFont="1" applyBorder="1" applyAlignment="1">
      <alignment horizontal="center"/>
    </xf>
    <xf numFmtId="0" fontId="59" fillId="0" borderId="0" xfId="0" applyFont="1" applyBorder="1" applyAlignment="1">
      <alignment horizontal="center" wrapText="1"/>
    </xf>
    <xf numFmtId="0" fontId="59" fillId="0" borderId="19" xfId="0" applyFont="1" applyBorder="1" applyAlignment="1">
      <alignment horizontal="center" wrapText="1"/>
    </xf>
    <xf numFmtId="0" fontId="59" fillId="0" borderId="56" xfId="0" applyFont="1" applyBorder="1" applyAlignment="1">
      <alignment horizontal="center" wrapText="1"/>
    </xf>
    <xf numFmtId="0" fontId="59" fillId="0" borderId="18" xfId="0" applyFont="1" applyBorder="1" applyAlignment="1">
      <alignment horizontal="center" wrapText="1"/>
    </xf>
    <xf numFmtId="0" fontId="3" fillId="0" borderId="35" xfId="0" applyFont="1" applyBorder="1" applyAlignment="1">
      <alignment horizontal="center" vertical="center"/>
    </xf>
    <xf numFmtId="0" fontId="3" fillId="0" borderId="64" xfId="0" applyFont="1" applyBorder="1" applyAlignment="1">
      <alignment horizontal="center" vertical="center"/>
    </xf>
    <xf numFmtId="0" fontId="3" fillId="0" borderId="58" xfId="0" applyFont="1" applyBorder="1" applyAlignment="1">
      <alignment horizontal="right"/>
    </xf>
    <xf numFmtId="0" fontId="3" fillId="0" borderId="59" xfId="0" applyFont="1" applyBorder="1" applyAlignment="1">
      <alignment horizontal="right"/>
    </xf>
    <xf numFmtId="0" fontId="7" fillId="33" borderId="36"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37" xfId="0" applyFont="1" applyFill="1" applyBorder="1" applyAlignment="1">
      <alignment vertical="center" wrapText="1"/>
    </xf>
    <xf numFmtId="0" fontId="7" fillId="33" borderId="27" xfId="0" applyFont="1" applyFill="1" applyBorder="1" applyAlignment="1">
      <alignment vertical="center" wrapText="1"/>
    </xf>
    <xf numFmtId="0" fontId="7" fillId="33" borderId="52" xfId="0" applyFont="1" applyFill="1" applyBorder="1" applyAlignment="1">
      <alignment vertical="center" wrapText="1"/>
    </xf>
    <xf numFmtId="0" fontId="7" fillId="33" borderId="37"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7" fillId="33" borderId="54"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7" fillId="33" borderId="67" xfId="0" applyFont="1" applyFill="1" applyBorder="1" applyAlignment="1">
      <alignment horizontal="center" vertical="center" wrapText="1"/>
    </xf>
    <xf numFmtId="0" fontId="10" fillId="0" borderId="68" xfId="0" applyFont="1" applyBorder="1" applyAlignment="1">
      <alignment horizontal="center"/>
    </xf>
    <xf numFmtId="0" fontId="10" fillId="0" borderId="69" xfId="0" applyFont="1" applyBorder="1" applyAlignment="1">
      <alignment horizontal="center"/>
    </xf>
    <xf numFmtId="0" fontId="10" fillId="0" borderId="70" xfId="0" applyFont="1" applyBorder="1" applyAlignment="1">
      <alignment horizontal="center"/>
    </xf>
    <xf numFmtId="0" fontId="10" fillId="0" borderId="12" xfId="0" applyFont="1" applyBorder="1" applyAlignment="1">
      <alignment horizontal="center"/>
    </xf>
    <xf numFmtId="0" fontId="10" fillId="0" borderId="71" xfId="0" applyFont="1" applyBorder="1" applyAlignment="1">
      <alignment horizontal="center"/>
    </xf>
    <xf numFmtId="0" fontId="10" fillId="0" borderId="0" xfId="0" applyFont="1" applyBorder="1" applyAlignment="1">
      <alignment horizontal="center"/>
    </xf>
    <xf numFmtId="0" fontId="10" fillId="0" borderId="28" xfId="0" applyFont="1" applyBorder="1" applyAlignment="1">
      <alignment horizontal="center"/>
    </xf>
    <xf numFmtId="0" fontId="10" fillId="0" borderId="72" xfId="0" applyFont="1" applyBorder="1" applyAlignment="1">
      <alignment horizontal="center"/>
    </xf>
    <xf numFmtId="0" fontId="10" fillId="0" borderId="53" xfId="0" applyFont="1" applyBorder="1" applyAlignment="1">
      <alignment horizontal="center"/>
    </xf>
    <xf numFmtId="0" fontId="10" fillId="0" borderId="73" xfId="0" applyFont="1" applyBorder="1" applyAlignment="1">
      <alignment horizontal="center"/>
    </xf>
    <xf numFmtId="0" fontId="10" fillId="0" borderId="74" xfId="0" applyFont="1" applyBorder="1" applyAlignment="1">
      <alignment horizontal="center"/>
    </xf>
    <xf numFmtId="0" fontId="10" fillId="0" borderId="10" xfId="0" applyFont="1" applyBorder="1" applyAlignment="1">
      <alignment horizontal="center"/>
    </xf>
    <xf numFmtId="0" fontId="10" fillId="0" borderId="19" xfId="0" applyFont="1" applyBorder="1" applyAlignment="1">
      <alignment horizontal="center"/>
    </xf>
    <xf numFmtId="0" fontId="10" fillId="0" borderId="75" xfId="0" applyFont="1" applyBorder="1" applyAlignment="1">
      <alignment horizontal="center"/>
    </xf>
    <xf numFmtId="0" fontId="10" fillId="0" borderId="13" xfId="0" applyFont="1" applyBorder="1" applyAlignment="1">
      <alignment horizontal="center"/>
    </xf>
    <xf numFmtId="0" fontId="10" fillId="0" borderId="55" xfId="0" applyFont="1" applyBorder="1" applyAlignment="1">
      <alignment horizontal="center"/>
    </xf>
    <xf numFmtId="0" fontId="10" fillId="0" borderId="17" xfId="0" applyFont="1" applyBorder="1" applyAlignment="1">
      <alignment horizontal="center"/>
    </xf>
    <xf numFmtId="0" fontId="56" fillId="0" borderId="68" xfId="0" applyFont="1" applyBorder="1" applyAlignment="1">
      <alignment horizontal="center" vertical="center" wrapText="1"/>
    </xf>
    <xf numFmtId="0" fontId="56" fillId="0" borderId="28"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76" xfId="0" applyFont="1" applyBorder="1" applyAlignment="1">
      <alignment horizontal="center" vertical="center" wrapText="1"/>
    </xf>
    <xf numFmtId="0" fontId="56" fillId="0" borderId="56" xfId="0" applyFont="1" applyBorder="1" applyAlignment="1">
      <alignment horizontal="center" vertical="center" wrapText="1"/>
    </xf>
    <xf numFmtId="0" fontId="56" fillId="0" borderId="18" xfId="0" applyFont="1" applyBorder="1" applyAlignment="1">
      <alignment horizontal="center" vertical="center" wrapText="1"/>
    </xf>
    <xf numFmtId="0" fontId="3" fillId="0" borderId="77" xfId="0" applyFont="1" applyBorder="1" applyAlignment="1">
      <alignment horizontal="center" vertical="center"/>
    </xf>
    <xf numFmtId="0" fontId="3" fillId="0" borderId="65"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2" xfId="0" applyFont="1" applyBorder="1" applyAlignment="1">
      <alignment horizontal="center" vertical="center" wrapText="1"/>
    </xf>
    <xf numFmtId="0" fontId="7" fillId="0" borderId="78" xfId="0" applyFont="1" applyBorder="1" applyAlignment="1">
      <alignment horizontal="right"/>
    </xf>
    <xf numFmtId="0" fontId="7" fillId="0" borderId="28" xfId="0" applyFont="1" applyBorder="1" applyAlignment="1">
      <alignment horizontal="right"/>
    </xf>
    <xf numFmtId="0" fontId="7" fillId="0" borderId="34" xfId="0" applyFont="1" applyBorder="1" applyAlignment="1">
      <alignment horizontal="right"/>
    </xf>
    <xf numFmtId="0" fontId="7" fillId="0" borderId="79" xfId="0" applyFont="1" applyBorder="1" applyAlignment="1">
      <alignment horizontal="right"/>
    </xf>
    <xf numFmtId="0" fontId="10" fillId="33" borderId="26" xfId="0" applyFont="1" applyFill="1" applyBorder="1" applyAlignment="1">
      <alignment horizontal="center" vertical="center" wrapText="1" shrinkToFit="1"/>
    </xf>
    <xf numFmtId="0" fontId="10" fillId="33" borderId="11" xfId="0" applyFont="1" applyFill="1" applyBorder="1" applyAlignment="1">
      <alignment horizontal="center" vertical="center" wrapText="1" shrinkToFit="1"/>
    </xf>
    <xf numFmtId="0" fontId="10" fillId="33" borderId="80" xfId="0" applyFont="1" applyFill="1" applyBorder="1" applyAlignment="1">
      <alignment horizontal="center" vertical="center" wrapText="1"/>
    </xf>
    <xf numFmtId="0" fontId="10" fillId="33" borderId="70"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25" xfId="0" applyFont="1" applyFill="1" applyBorder="1" applyAlignment="1">
      <alignment horizontal="center" vertical="center" wrapText="1"/>
    </xf>
    <xf numFmtId="4" fontId="10" fillId="33" borderId="81" xfId="0" applyNumberFormat="1" applyFont="1" applyFill="1" applyBorder="1" applyAlignment="1">
      <alignment horizontal="center" vertical="center" wrapText="1"/>
    </xf>
    <xf numFmtId="4" fontId="10" fillId="33" borderId="12" xfId="0" applyNumberFormat="1" applyFont="1" applyFill="1" applyBorder="1" applyAlignment="1">
      <alignment horizontal="center" vertical="center" wrapText="1"/>
    </xf>
    <xf numFmtId="4" fontId="10" fillId="33" borderId="54" xfId="0" applyNumberFormat="1" applyFont="1" applyFill="1" applyBorder="1" applyAlignment="1">
      <alignment horizontal="center" vertical="center" wrapText="1"/>
    </xf>
    <xf numFmtId="4" fontId="10" fillId="33" borderId="82" xfId="0" applyNumberFormat="1" applyFont="1" applyFill="1" applyBorder="1" applyAlignment="1">
      <alignment horizontal="center" vertical="center" wrapText="1"/>
    </xf>
    <xf numFmtId="0" fontId="4" fillId="0" borderId="0" xfId="0" applyFont="1" applyBorder="1" applyAlignment="1">
      <alignment horizontal="left"/>
    </xf>
    <xf numFmtId="0" fontId="60" fillId="0" borderId="0" xfId="0" applyFont="1" applyBorder="1" applyAlignment="1">
      <alignment horizontal="center" wrapText="1"/>
    </xf>
    <xf numFmtId="0" fontId="60" fillId="0" borderId="19" xfId="0" applyFont="1" applyBorder="1" applyAlignment="1">
      <alignment horizontal="center" wrapText="1"/>
    </xf>
    <xf numFmtId="0" fontId="60" fillId="0" borderId="56" xfId="0" applyFont="1" applyBorder="1" applyAlignment="1">
      <alignment horizontal="center" wrapText="1"/>
    </xf>
    <xf numFmtId="0" fontId="60" fillId="0" borderId="18" xfId="0" applyFont="1" applyBorder="1" applyAlignment="1">
      <alignment horizontal="center" wrapText="1"/>
    </xf>
    <xf numFmtId="0" fontId="4" fillId="0" borderId="29" xfId="0" applyFont="1" applyBorder="1" applyAlignment="1">
      <alignment/>
    </xf>
    <xf numFmtId="0" fontId="4" fillId="0" borderId="30" xfId="0" applyFont="1" applyBorder="1" applyAlignment="1">
      <alignment/>
    </xf>
    <xf numFmtId="10" fontId="4" fillId="0" borderId="78" xfId="0" applyNumberFormat="1" applyFont="1" applyBorder="1" applyAlignment="1">
      <alignment horizontal="right"/>
    </xf>
    <xf numFmtId="10" fontId="4" fillId="0" borderId="34" xfId="0" applyNumberFormat="1" applyFont="1" applyBorder="1" applyAlignment="1">
      <alignment horizontal="right"/>
    </xf>
    <xf numFmtId="10" fontId="4" fillId="0" borderId="79" xfId="0" applyNumberFormat="1" applyFont="1" applyBorder="1" applyAlignment="1">
      <alignment horizontal="right"/>
    </xf>
    <xf numFmtId="0" fontId="4" fillId="0" borderId="10" xfId="0" applyFont="1" applyBorder="1" applyAlignment="1">
      <alignment/>
    </xf>
    <xf numFmtId="0" fontId="4" fillId="0" borderId="0" xfId="0" applyFont="1" applyBorder="1" applyAlignment="1">
      <alignment/>
    </xf>
    <xf numFmtId="0" fontId="3" fillId="0" borderId="10" xfId="0" applyFont="1" applyBorder="1" applyAlignment="1">
      <alignment/>
    </xf>
    <xf numFmtId="0" fontId="3" fillId="0" borderId="0" xfId="0" applyFont="1" applyBorder="1" applyAlignment="1">
      <alignment/>
    </xf>
    <xf numFmtId="0" fontId="4" fillId="0" borderId="61" xfId="0" applyFont="1" applyBorder="1" applyAlignment="1">
      <alignment/>
    </xf>
    <xf numFmtId="0" fontId="4" fillId="0" borderId="38" xfId="0" applyFont="1" applyBorder="1" applyAlignment="1">
      <alignment/>
    </xf>
    <xf numFmtId="0" fontId="4" fillId="0" borderId="62" xfId="0" applyFont="1" applyBorder="1" applyAlignment="1">
      <alignment horizontal="right"/>
    </xf>
    <xf numFmtId="0" fontId="4" fillId="0" borderId="83" xfId="0" applyFont="1" applyBorder="1" applyAlignment="1">
      <alignment horizontal="right"/>
    </xf>
    <xf numFmtId="0" fontId="4" fillId="0" borderId="84" xfId="0" applyFont="1" applyBorder="1" applyAlignment="1">
      <alignment horizontal="right"/>
    </xf>
    <xf numFmtId="0" fontId="4" fillId="0" borderId="24" xfId="0" applyFont="1" applyBorder="1" applyAlignment="1">
      <alignment/>
    </xf>
    <xf numFmtId="0" fontId="4" fillId="0" borderId="23" xfId="0" applyFont="1" applyBorder="1" applyAlignment="1">
      <alignment/>
    </xf>
    <xf numFmtId="4" fontId="4" fillId="0" borderId="14" xfId="0" applyNumberFormat="1" applyFont="1" applyBorder="1" applyAlignment="1">
      <alignment horizontal="right"/>
    </xf>
    <xf numFmtId="4" fontId="4" fillId="0" borderId="15" xfId="0" applyNumberFormat="1" applyFont="1" applyBorder="1" applyAlignment="1">
      <alignment horizontal="right"/>
    </xf>
    <xf numFmtId="4" fontId="4" fillId="0" borderId="32" xfId="0" applyNumberFormat="1" applyFont="1" applyBorder="1" applyAlignment="1">
      <alignment horizontal="right"/>
    </xf>
    <xf numFmtId="0" fontId="4" fillId="0" borderId="14" xfId="0" applyFont="1" applyBorder="1" applyAlignment="1">
      <alignment horizontal="right"/>
    </xf>
    <xf numFmtId="0" fontId="4" fillId="0" borderId="15" xfId="0" applyFont="1" applyBorder="1" applyAlignment="1">
      <alignment horizontal="right"/>
    </xf>
    <xf numFmtId="0" fontId="4" fillId="0" borderId="32" xfId="0" applyFont="1" applyBorder="1" applyAlignment="1">
      <alignment horizontal="right"/>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61" xfId="0" applyFont="1" applyBorder="1" applyAlignment="1">
      <alignment horizontal="left" vertical="center" wrapText="1"/>
    </xf>
    <xf numFmtId="0" fontId="3" fillId="0" borderId="24" xfId="0" applyFont="1" applyBorder="1" applyAlignment="1">
      <alignment horizontal="left" vertical="center" wrapText="1"/>
    </xf>
    <xf numFmtId="0" fontId="3" fillId="0" borderId="29" xfId="0" applyFont="1" applyBorder="1" applyAlignment="1">
      <alignment horizontal="left" vertical="center" wrapText="1"/>
    </xf>
    <xf numFmtId="0" fontId="3" fillId="0" borderId="85" xfId="0" applyFont="1" applyBorder="1" applyAlignment="1">
      <alignment horizontal="center"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22" xfId="0" applyFont="1" applyBorder="1" applyAlignment="1">
      <alignment horizontal="right" vertical="center"/>
    </xf>
    <xf numFmtId="0" fontId="3" fillId="0" borderId="0" xfId="0" applyFont="1" applyAlignment="1">
      <alignment horizontal="left"/>
    </xf>
    <xf numFmtId="0" fontId="3" fillId="0" borderId="57" xfId="0" applyFont="1" applyBorder="1" applyAlignment="1">
      <alignment horizontal="center"/>
    </xf>
    <xf numFmtId="0" fontId="3" fillId="0" borderId="58" xfId="0" applyFont="1" applyBorder="1" applyAlignment="1">
      <alignment horizontal="center"/>
    </xf>
    <xf numFmtId="0" fontId="3" fillId="0" borderId="59" xfId="0" applyFont="1" applyBorder="1" applyAlignment="1">
      <alignment horizontal="center"/>
    </xf>
    <xf numFmtId="0" fontId="3" fillId="0" borderId="49" xfId="0" applyFont="1" applyBorder="1" applyAlignment="1">
      <alignment horizontal="left" vertical="center" wrapText="1"/>
    </xf>
    <xf numFmtId="0" fontId="3" fillId="0" borderId="21" xfId="0" applyFont="1" applyBorder="1" applyAlignment="1">
      <alignment horizontal="center" vertical="center"/>
    </xf>
    <xf numFmtId="0" fontId="3" fillId="0" borderId="0" xfId="0" applyFont="1" applyBorder="1" applyAlignment="1">
      <alignment horizontal="left" vertical="center" wrapText="1"/>
    </xf>
    <xf numFmtId="0" fontId="7" fillId="0" borderId="0" xfId="0" applyFont="1" applyBorder="1" applyAlignment="1">
      <alignment horizontal="center"/>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8" xfId="0" applyFont="1" applyBorder="1" applyAlignment="1">
      <alignment horizontal="center" vertical="center" wrapText="1"/>
    </xf>
    <xf numFmtId="0" fontId="58" fillId="0" borderId="58" xfId="0" applyFont="1" applyBorder="1" applyAlignment="1">
      <alignment horizontal="right"/>
    </xf>
    <xf numFmtId="0" fontId="58" fillId="0" borderId="59" xfId="0" applyFont="1" applyBorder="1" applyAlignment="1">
      <alignment horizontal="right"/>
    </xf>
    <xf numFmtId="0" fontId="9" fillId="36" borderId="37" xfId="0" applyFont="1" applyFill="1" applyBorder="1" applyAlignment="1">
      <alignment horizontal="center" vertical="center" wrapText="1"/>
    </xf>
    <xf numFmtId="0" fontId="0" fillId="37" borderId="65" xfId="0" applyFill="1" applyBorder="1" applyAlignment="1">
      <alignment horizontal="center" vertical="center" wrapText="1"/>
    </xf>
    <xf numFmtId="0" fontId="2" fillId="36" borderId="37" xfId="0" applyFont="1" applyFill="1" applyBorder="1" applyAlignment="1">
      <alignment horizontal="center" vertical="center" wrapText="1"/>
    </xf>
    <xf numFmtId="0" fontId="2" fillId="36" borderId="27" xfId="0" applyFont="1" applyFill="1" applyBorder="1" applyAlignment="1">
      <alignment horizontal="center" vertical="center" wrapText="1"/>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19"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0</xdr:row>
      <xdr:rowOff>0</xdr:rowOff>
    </xdr:from>
    <xdr:to>
      <xdr:col>1</xdr:col>
      <xdr:colOff>790575</xdr:colOff>
      <xdr:row>1</xdr:row>
      <xdr:rowOff>390525</xdr:rowOff>
    </xdr:to>
    <xdr:pic>
      <xdr:nvPicPr>
        <xdr:cNvPr id="1" name="4 Imagen" descr="Inicio"/>
        <xdr:cNvPicPr preferRelativeResize="1">
          <a:picLocks noChangeAspect="1"/>
        </xdr:cNvPicPr>
      </xdr:nvPicPr>
      <xdr:blipFill>
        <a:blip r:embed="rId1"/>
        <a:stretch>
          <a:fillRect/>
        </a:stretch>
      </xdr:blipFill>
      <xdr:spPr>
        <a:xfrm>
          <a:off x="676275" y="0"/>
          <a:ext cx="1381125" cy="1200150"/>
        </a:xfrm>
        <a:prstGeom prst="rect">
          <a:avLst/>
        </a:prstGeom>
        <a:noFill/>
        <a:ln w="9525" cmpd="sng">
          <a:noFill/>
        </a:ln>
      </xdr:spPr>
    </xdr:pic>
    <xdr:clientData/>
  </xdr:twoCellAnchor>
  <xdr:twoCellAnchor editAs="oneCell">
    <xdr:from>
      <xdr:col>0</xdr:col>
      <xdr:colOff>9525</xdr:colOff>
      <xdr:row>17</xdr:row>
      <xdr:rowOff>66675</xdr:rowOff>
    </xdr:from>
    <xdr:to>
      <xdr:col>4</xdr:col>
      <xdr:colOff>123825</xdr:colOff>
      <xdr:row>17</xdr:row>
      <xdr:rowOff>2695575</xdr:rowOff>
    </xdr:to>
    <xdr:pic>
      <xdr:nvPicPr>
        <xdr:cNvPr id="2" name="Imagen 4"/>
        <xdr:cNvPicPr preferRelativeResize="1">
          <a:picLocks noChangeAspect="1"/>
        </xdr:cNvPicPr>
      </xdr:nvPicPr>
      <xdr:blipFill>
        <a:blip r:embed="rId2"/>
        <a:stretch>
          <a:fillRect/>
        </a:stretch>
      </xdr:blipFill>
      <xdr:spPr>
        <a:xfrm>
          <a:off x="9525" y="16602075"/>
          <a:ext cx="4391025" cy="2628900"/>
        </a:xfrm>
        <a:prstGeom prst="rect">
          <a:avLst/>
        </a:prstGeom>
        <a:noFill/>
        <a:ln w="9525" cmpd="sng">
          <a:noFill/>
        </a:ln>
      </xdr:spPr>
    </xdr:pic>
    <xdr:clientData/>
  </xdr:twoCellAnchor>
  <xdr:twoCellAnchor editAs="oneCell">
    <xdr:from>
      <xdr:col>0</xdr:col>
      <xdr:colOff>0</xdr:colOff>
      <xdr:row>18</xdr:row>
      <xdr:rowOff>85725</xdr:rowOff>
    </xdr:from>
    <xdr:to>
      <xdr:col>3</xdr:col>
      <xdr:colOff>733425</xdr:colOff>
      <xdr:row>18</xdr:row>
      <xdr:rowOff>2276475</xdr:rowOff>
    </xdr:to>
    <xdr:pic>
      <xdr:nvPicPr>
        <xdr:cNvPr id="3" name="Imagen 6"/>
        <xdr:cNvPicPr preferRelativeResize="1">
          <a:picLocks noChangeAspect="1"/>
        </xdr:cNvPicPr>
      </xdr:nvPicPr>
      <xdr:blipFill>
        <a:blip r:embed="rId3"/>
        <a:stretch>
          <a:fillRect/>
        </a:stretch>
      </xdr:blipFill>
      <xdr:spPr>
        <a:xfrm>
          <a:off x="0" y="20678775"/>
          <a:ext cx="4248150" cy="2190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1476375</xdr:colOff>
      <xdr:row>1</xdr:row>
      <xdr:rowOff>209550</xdr:rowOff>
    </xdr:to>
    <xdr:pic>
      <xdr:nvPicPr>
        <xdr:cNvPr id="1" name="4 Imagen" descr="Inicio"/>
        <xdr:cNvPicPr preferRelativeResize="1">
          <a:picLocks noChangeAspect="1"/>
        </xdr:cNvPicPr>
      </xdr:nvPicPr>
      <xdr:blipFill>
        <a:blip r:embed="rId1"/>
        <a:stretch>
          <a:fillRect/>
        </a:stretch>
      </xdr:blipFill>
      <xdr:spPr>
        <a:xfrm>
          <a:off x="0" y="47625"/>
          <a:ext cx="147637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142875</xdr:rowOff>
    </xdr:from>
    <xdr:to>
      <xdr:col>0</xdr:col>
      <xdr:colOff>1552575</xdr:colOff>
      <xdr:row>1</xdr:row>
      <xdr:rowOff>466725</xdr:rowOff>
    </xdr:to>
    <xdr:pic>
      <xdr:nvPicPr>
        <xdr:cNvPr id="1" name="4 Imagen" descr="Inicio"/>
        <xdr:cNvPicPr preferRelativeResize="1">
          <a:picLocks noChangeAspect="1"/>
        </xdr:cNvPicPr>
      </xdr:nvPicPr>
      <xdr:blipFill>
        <a:blip r:embed="rId1"/>
        <a:stretch>
          <a:fillRect/>
        </a:stretch>
      </xdr:blipFill>
      <xdr:spPr>
        <a:xfrm>
          <a:off x="0" y="142875"/>
          <a:ext cx="1552575" cy="981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57150</xdr:rowOff>
    </xdr:from>
    <xdr:to>
      <xdr:col>0</xdr:col>
      <xdr:colOff>1657350</xdr:colOff>
      <xdr:row>1</xdr:row>
      <xdr:rowOff>238125</xdr:rowOff>
    </xdr:to>
    <xdr:pic>
      <xdr:nvPicPr>
        <xdr:cNvPr id="1" name="4 Imagen" descr="Inicio"/>
        <xdr:cNvPicPr preferRelativeResize="1">
          <a:picLocks noChangeAspect="1"/>
        </xdr:cNvPicPr>
      </xdr:nvPicPr>
      <xdr:blipFill>
        <a:blip r:embed="rId1"/>
        <a:stretch>
          <a:fillRect/>
        </a:stretch>
      </xdr:blipFill>
      <xdr:spPr>
        <a:xfrm>
          <a:off x="190500" y="57150"/>
          <a:ext cx="146685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76200</xdr:rowOff>
    </xdr:from>
    <xdr:to>
      <xdr:col>0</xdr:col>
      <xdr:colOff>1771650</xdr:colOff>
      <xdr:row>1</xdr:row>
      <xdr:rowOff>228600</xdr:rowOff>
    </xdr:to>
    <xdr:pic>
      <xdr:nvPicPr>
        <xdr:cNvPr id="1" name="4 Imagen" descr="Inicio"/>
        <xdr:cNvPicPr preferRelativeResize="1">
          <a:picLocks noChangeAspect="1"/>
        </xdr:cNvPicPr>
      </xdr:nvPicPr>
      <xdr:blipFill>
        <a:blip r:embed="rId1"/>
        <a:stretch>
          <a:fillRect/>
        </a:stretch>
      </xdr:blipFill>
      <xdr:spPr>
        <a:xfrm>
          <a:off x="200025" y="76200"/>
          <a:ext cx="15716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I25"/>
  <sheetViews>
    <sheetView zoomScale="70" zoomScaleNormal="70" zoomScaleSheetLayoutView="40" workbookViewId="0" topLeftCell="A1">
      <selection activeCell="A9" sqref="A9:H10"/>
    </sheetView>
  </sheetViews>
  <sheetFormatPr defaultColWidth="11.421875" defaultRowHeight="12.75"/>
  <cols>
    <col min="1" max="1" width="19.00390625" style="0" customWidth="1"/>
    <col min="2" max="2" width="22.28125" style="0" customWidth="1"/>
    <col min="8" max="8" width="36.140625" style="0" customWidth="1"/>
  </cols>
  <sheetData>
    <row r="1" spans="1:8" ht="63.75" customHeight="1" thickBot="1">
      <c r="A1" s="243"/>
      <c r="B1" s="244"/>
      <c r="C1" s="223" t="s">
        <v>11</v>
      </c>
      <c r="D1" s="224"/>
      <c r="E1" s="224"/>
      <c r="F1" s="224"/>
      <c r="G1" s="224"/>
      <c r="H1" s="225"/>
    </row>
    <row r="2" spans="1:8" ht="36.75" customHeight="1" thickBot="1">
      <c r="A2" s="245"/>
      <c r="B2" s="246"/>
      <c r="C2" s="223" t="s">
        <v>5</v>
      </c>
      <c r="D2" s="224"/>
      <c r="E2" s="224"/>
      <c r="F2" s="224"/>
      <c r="G2" s="224"/>
      <c r="H2" s="225"/>
    </row>
    <row r="3" spans="1:8" ht="15" thickBot="1">
      <c r="A3" s="247" t="s">
        <v>12</v>
      </c>
      <c r="B3" s="248"/>
      <c r="C3" s="251" t="s">
        <v>4</v>
      </c>
      <c r="D3" s="252"/>
      <c r="E3" s="252"/>
      <c r="F3" s="252"/>
      <c r="G3" s="252"/>
      <c r="H3" s="253"/>
    </row>
    <row r="4" spans="1:8" ht="15" thickBot="1">
      <c r="A4" s="229"/>
      <c r="B4" s="230"/>
      <c r="C4" s="230"/>
      <c r="D4" s="230"/>
      <c r="E4" s="230"/>
      <c r="F4" s="230"/>
      <c r="G4" s="230"/>
      <c r="H4" s="231"/>
    </row>
    <row r="5" spans="1:8" ht="14.25">
      <c r="A5" s="249" t="s">
        <v>2</v>
      </c>
      <c r="B5" s="250"/>
      <c r="C5" s="249" t="s">
        <v>7</v>
      </c>
      <c r="D5" s="259"/>
      <c r="E5" s="259"/>
      <c r="F5" s="259"/>
      <c r="G5" s="259"/>
      <c r="H5" s="260"/>
    </row>
    <row r="6" spans="1:8" ht="14.25">
      <c r="A6" s="221" t="s">
        <v>8</v>
      </c>
      <c r="B6" s="222"/>
      <c r="C6" s="226" t="s">
        <v>9</v>
      </c>
      <c r="D6" s="227"/>
      <c r="E6" s="227"/>
      <c r="F6" s="227"/>
      <c r="G6" s="227"/>
      <c r="H6" s="228"/>
    </row>
    <row r="7" spans="1:8" ht="14.25">
      <c r="A7" s="221" t="s">
        <v>1</v>
      </c>
      <c r="B7" s="222"/>
      <c r="C7" s="226" t="s">
        <v>10</v>
      </c>
      <c r="D7" s="227"/>
      <c r="E7" s="227"/>
      <c r="F7" s="227"/>
      <c r="G7" s="227"/>
      <c r="H7" s="228"/>
    </row>
    <row r="8" spans="1:8" ht="15" thickBot="1">
      <c r="A8" s="257" t="s">
        <v>6</v>
      </c>
      <c r="B8" s="258"/>
      <c r="C8" s="261" t="s">
        <v>17</v>
      </c>
      <c r="D8" s="262"/>
      <c r="E8" s="262"/>
      <c r="F8" s="262"/>
      <c r="G8" s="262"/>
      <c r="H8" s="263"/>
    </row>
    <row r="9" spans="1:8" ht="102" customHeight="1">
      <c r="A9" s="264" t="s">
        <v>18</v>
      </c>
      <c r="B9" s="265"/>
      <c r="C9" s="265"/>
      <c r="D9" s="265"/>
      <c r="E9" s="265"/>
      <c r="F9" s="265"/>
      <c r="G9" s="265"/>
      <c r="H9" s="266"/>
    </row>
    <row r="10" spans="1:8" ht="48.75" customHeight="1" thickBot="1">
      <c r="A10" s="267"/>
      <c r="B10" s="268"/>
      <c r="C10" s="268"/>
      <c r="D10" s="268"/>
      <c r="E10" s="268"/>
      <c r="F10" s="268"/>
      <c r="G10" s="268"/>
      <c r="H10" s="269"/>
    </row>
    <row r="11" spans="1:8" ht="15" thickBot="1">
      <c r="A11" s="217" t="s">
        <v>13</v>
      </c>
      <c r="B11" s="218"/>
      <c r="C11" s="218"/>
      <c r="D11" s="218"/>
      <c r="E11" s="218"/>
      <c r="F11" s="218"/>
      <c r="G11" s="218"/>
      <c r="H11" s="219"/>
    </row>
    <row r="12" spans="1:9" ht="259.5" customHeight="1">
      <c r="A12" s="214" t="s">
        <v>19</v>
      </c>
      <c r="B12" s="215"/>
      <c r="C12" s="215"/>
      <c r="D12" s="215"/>
      <c r="E12" s="215"/>
      <c r="F12" s="215"/>
      <c r="G12" s="215"/>
      <c r="H12" s="216"/>
      <c r="I12" s="1"/>
    </row>
    <row r="13" spans="1:9" ht="82.5" customHeight="1" thickBot="1">
      <c r="A13" s="240" t="s">
        <v>20</v>
      </c>
      <c r="B13" s="241"/>
      <c r="C13" s="241"/>
      <c r="D13" s="241"/>
      <c r="E13" s="241"/>
      <c r="F13" s="241"/>
      <c r="G13" s="241"/>
      <c r="H13" s="242"/>
      <c r="I13" s="1"/>
    </row>
    <row r="14" spans="1:8" ht="15.75" customHeight="1" thickBot="1">
      <c r="A14" s="217" t="s">
        <v>14</v>
      </c>
      <c r="B14" s="218"/>
      <c r="C14" s="218"/>
      <c r="D14" s="218"/>
      <c r="E14" s="218"/>
      <c r="F14" s="218"/>
      <c r="G14" s="218"/>
      <c r="H14" s="219"/>
    </row>
    <row r="15" spans="1:8" ht="354.75" customHeight="1">
      <c r="A15" s="235" t="s">
        <v>21</v>
      </c>
      <c r="B15" s="236"/>
      <c r="C15" s="236"/>
      <c r="D15" s="236"/>
      <c r="E15" s="236"/>
      <c r="F15" s="236"/>
      <c r="G15" s="236"/>
      <c r="H15" s="237"/>
    </row>
    <row r="16" spans="1:8" ht="222.75" customHeight="1" thickBot="1">
      <c r="A16" s="254" t="s">
        <v>22</v>
      </c>
      <c r="B16" s="255"/>
      <c r="C16" s="255"/>
      <c r="D16" s="255"/>
      <c r="E16" s="255"/>
      <c r="F16" s="255"/>
      <c r="G16" s="255"/>
      <c r="H16" s="256"/>
    </row>
    <row r="17" spans="1:8" ht="12.75" customHeight="1" thickBot="1">
      <c r="A17" s="217" t="s">
        <v>15</v>
      </c>
      <c r="B17" s="218"/>
      <c r="C17" s="218"/>
      <c r="D17" s="218"/>
      <c r="E17" s="218"/>
      <c r="F17" s="218"/>
      <c r="G17" s="218"/>
      <c r="H17" s="219"/>
    </row>
    <row r="18" spans="1:8" ht="319.5" customHeight="1" thickBot="1">
      <c r="A18" s="232" t="s">
        <v>24</v>
      </c>
      <c r="B18" s="233"/>
      <c r="C18" s="233"/>
      <c r="D18" s="233"/>
      <c r="E18" s="233"/>
      <c r="F18" s="233"/>
      <c r="G18" s="233"/>
      <c r="H18" s="234"/>
    </row>
    <row r="19" spans="1:8" ht="208.5" customHeight="1" thickBot="1">
      <c r="A19" s="232" t="s">
        <v>25</v>
      </c>
      <c r="B19" s="233"/>
      <c r="C19" s="233"/>
      <c r="D19" s="233"/>
      <c r="E19" s="233"/>
      <c r="F19" s="233"/>
      <c r="G19" s="233"/>
      <c r="H19" s="234"/>
    </row>
    <row r="20" spans="1:8" ht="12.75" customHeight="1" thickBot="1">
      <c r="A20" s="223" t="s">
        <v>3</v>
      </c>
      <c r="B20" s="224"/>
      <c r="C20" s="224"/>
      <c r="D20" s="224"/>
      <c r="E20" s="224"/>
      <c r="F20" s="224"/>
      <c r="G20" s="224"/>
      <c r="H20" s="225"/>
    </row>
    <row r="21" spans="1:8" ht="155.25" customHeight="1" thickBot="1">
      <c r="A21" s="232" t="s">
        <v>23</v>
      </c>
      <c r="B21" s="233"/>
      <c r="C21" s="233"/>
      <c r="D21" s="233"/>
      <c r="E21" s="233"/>
      <c r="F21" s="233"/>
      <c r="G21" s="233"/>
      <c r="H21" s="234"/>
    </row>
    <row r="22" spans="1:8" ht="48" customHeight="1" thickBot="1">
      <c r="A22" s="220" t="s">
        <v>16</v>
      </c>
      <c r="B22" s="218"/>
      <c r="C22" s="218"/>
      <c r="D22" s="218"/>
      <c r="E22" s="218"/>
      <c r="F22" s="218"/>
      <c r="G22" s="218"/>
      <c r="H22" s="219"/>
    </row>
    <row r="23" spans="1:8" ht="12.75">
      <c r="A23" s="392" t="s">
        <v>194</v>
      </c>
      <c r="B23" s="393"/>
      <c r="C23" s="393"/>
      <c r="D23" s="393"/>
      <c r="E23" s="393"/>
      <c r="F23" s="393"/>
      <c r="G23" s="393"/>
      <c r="H23" s="394"/>
    </row>
    <row r="24" spans="1:8" ht="12.75">
      <c r="A24" s="395"/>
      <c r="B24" s="396"/>
      <c r="C24" s="396"/>
      <c r="D24" s="396"/>
      <c r="E24" s="396"/>
      <c r="F24" s="396"/>
      <c r="G24" s="396"/>
      <c r="H24" s="397"/>
    </row>
    <row r="25" spans="1:8" ht="15" thickBot="1">
      <c r="A25" s="211" t="s">
        <v>1</v>
      </c>
      <c r="B25" s="212"/>
      <c r="C25" s="212"/>
      <c r="D25" s="212"/>
      <c r="E25" s="212"/>
      <c r="F25" s="212"/>
      <c r="G25" s="212"/>
      <c r="H25" s="213"/>
    </row>
  </sheetData>
  <sheetProtection/>
  <mergeCells count="29">
    <mergeCell ref="A23:H24"/>
    <mergeCell ref="A25:H25"/>
    <mergeCell ref="A8:B8"/>
    <mergeCell ref="A14:H14"/>
    <mergeCell ref="C5:H5"/>
    <mergeCell ref="C8:H8"/>
    <mergeCell ref="A18:H18"/>
    <mergeCell ref="A9:H10"/>
    <mergeCell ref="C6:H6"/>
    <mergeCell ref="A1:B2"/>
    <mergeCell ref="C1:H1"/>
    <mergeCell ref="C2:H2"/>
    <mergeCell ref="A3:B3"/>
    <mergeCell ref="A5:B5"/>
    <mergeCell ref="C3:H3"/>
    <mergeCell ref="A4:H4"/>
    <mergeCell ref="A21:H21"/>
    <mergeCell ref="A17:H17"/>
    <mergeCell ref="A15:H15"/>
    <mergeCell ref="A13:H13"/>
    <mergeCell ref="A19:H19"/>
    <mergeCell ref="A16:H16"/>
    <mergeCell ref="A7:B7"/>
    <mergeCell ref="A12:H12"/>
    <mergeCell ref="A11:H11"/>
    <mergeCell ref="A22:H22"/>
    <mergeCell ref="A6:B6"/>
    <mergeCell ref="A20:H20"/>
    <mergeCell ref="C7:H7"/>
  </mergeCells>
  <printOptions/>
  <pageMargins left="0.75" right="0.75" top="1" bottom="1" header="0" footer="0"/>
  <pageSetup horizontalDpi="600" verticalDpi="600" orientation="portrait" scale="64" r:id="rId2"/>
  <rowBreaks count="1" manualBreakCount="1">
    <brk id="13" max="255" man="1"/>
  </rowBreaks>
  <drawing r:id="rId1"/>
</worksheet>
</file>

<file path=xl/worksheets/sheet2.xml><?xml version="1.0" encoding="utf-8"?>
<worksheet xmlns="http://schemas.openxmlformats.org/spreadsheetml/2006/main" xmlns:r="http://schemas.openxmlformats.org/officeDocument/2006/relationships">
  <dimension ref="A1:I30"/>
  <sheetViews>
    <sheetView zoomScalePageLayoutView="0" workbookViewId="0" topLeftCell="A1">
      <selection activeCell="A1" sqref="A1:IV16384"/>
    </sheetView>
  </sheetViews>
  <sheetFormatPr defaultColWidth="11.421875" defaultRowHeight="12.75"/>
  <cols>
    <col min="1" max="1" width="22.8515625" style="0" customWidth="1"/>
    <col min="2" max="2" width="28.8515625" style="0" customWidth="1"/>
    <col min="3" max="3" width="17.8515625" style="0" customWidth="1"/>
    <col min="4" max="4" width="17.7109375" style="0" customWidth="1"/>
    <col min="5" max="5" width="16.00390625" style="0" customWidth="1"/>
    <col min="6" max="6" width="12.140625" style="0" customWidth="1"/>
    <col min="8" max="8" width="12.8515625" style="0" customWidth="1"/>
    <col min="9" max="9" width="13.140625" style="0" customWidth="1"/>
  </cols>
  <sheetData>
    <row r="1" spans="1:6" ht="48" customHeight="1" thickBot="1">
      <c r="A1" s="275"/>
      <c r="B1" s="223" t="s">
        <v>26</v>
      </c>
      <c r="C1" s="224"/>
      <c r="D1" s="224"/>
      <c r="E1" s="224"/>
      <c r="F1" s="225"/>
    </row>
    <row r="2" spans="1:8" ht="36" customHeight="1" thickBot="1">
      <c r="A2" s="276"/>
      <c r="B2" s="223" t="s">
        <v>27</v>
      </c>
      <c r="C2" s="224"/>
      <c r="D2" s="224"/>
      <c r="E2" s="224"/>
      <c r="F2" s="225"/>
      <c r="G2" s="4"/>
      <c r="H2" s="4"/>
    </row>
    <row r="3" spans="1:8" ht="15" thickBot="1">
      <c r="A3" s="5" t="s">
        <v>28</v>
      </c>
      <c r="B3" s="6"/>
      <c r="C3" s="6"/>
      <c r="D3" s="6"/>
      <c r="E3" s="277" t="s">
        <v>4</v>
      </c>
      <c r="F3" s="278"/>
      <c r="G3" s="7"/>
      <c r="H3" s="7"/>
    </row>
    <row r="4" spans="1:8" ht="12.75">
      <c r="A4" s="279" t="s">
        <v>29</v>
      </c>
      <c r="B4" s="282" t="s">
        <v>30</v>
      </c>
      <c r="C4" s="285" t="s">
        <v>17</v>
      </c>
      <c r="D4" s="285" t="s">
        <v>31</v>
      </c>
      <c r="E4" s="285" t="s">
        <v>32</v>
      </c>
      <c r="F4" s="289" t="s">
        <v>33</v>
      </c>
      <c r="G4" s="7"/>
      <c r="H4" s="7"/>
    </row>
    <row r="5" spans="1:8" ht="12.75">
      <c r="A5" s="280"/>
      <c r="B5" s="283"/>
      <c r="C5" s="286"/>
      <c r="D5" s="286"/>
      <c r="E5" s="286"/>
      <c r="F5" s="290"/>
      <c r="G5" s="7"/>
      <c r="H5" s="7"/>
    </row>
    <row r="6" spans="1:8" ht="12.75">
      <c r="A6" s="281"/>
      <c r="B6" s="284"/>
      <c r="C6" s="287"/>
      <c r="D6" s="287"/>
      <c r="E6" s="288"/>
      <c r="F6" s="291"/>
      <c r="G6" s="7"/>
      <c r="H6" s="7"/>
    </row>
    <row r="7" spans="1:8" ht="12.75">
      <c r="A7" s="8"/>
      <c r="B7" s="9"/>
      <c r="C7" s="9"/>
      <c r="D7" s="9"/>
      <c r="E7" s="9"/>
      <c r="F7" s="10"/>
      <c r="G7" s="7"/>
      <c r="H7" s="7"/>
    </row>
    <row r="8" spans="1:9" ht="12.75">
      <c r="A8" s="11">
        <v>1</v>
      </c>
      <c r="B8" s="12" t="s">
        <v>34</v>
      </c>
      <c r="C8" s="13">
        <v>1875326228.29</v>
      </c>
      <c r="D8" s="13">
        <v>1613039924.54</v>
      </c>
      <c r="E8" s="13">
        <f>SUM(C8-D8)</f>
        <v>262286303.75</v>
      </c>
      <c r="F8" s="14">
        <f>(C8/D8)-1</f>
        <v>0.1626037271363867</v>
      </c>
      <c r="G8" s="7"/>
      <c r="H8" s="15" t="s">
        <v>35</v>
      </c>
      <c r="I8" s="7"/>
    </row>
    <row r="9" spans="1:8" ht="12.75">
      <c r="A9" s="16"/>
      <c r="B9" s="9"/>
      <c r="C9" s="9"/>
      <c r="D9" s="17"/>
      <c r="E9" s="13"/>
      <c r="F9" s="14" t="s">
        <v>35</v>
      </c>
      <c r="G9" s="7"/>
      <c r="H9" s="7"/>
    </row>
    <row r="10" spans="1:8" ht="12.75">
      <c r="A10" s="16">
        <v>1.1</v>
      </c>
      <c r="B10" s="18" t="s">
        <v>36</v>
      </c>
      <c r="C10" s="13">
        <v>1313357222</v>
      </c>
      <c r="D10" s="19">
        <v>1164951914</v>
      </c>
      <c r="E10" s="13">
        <f>SUM(C10-D10)</f>
        <v>148405308</v>
      </c>
      <c r="F10" s="14">
        <f>(C10/D10)-1</f>
        <v>0.12739178863652212</v>
      </c>
      <c r="G10" s="7"/>
      <c r="H10" s="7"/>
    </row>
    <row r="11" spans="1:7" ht="12.75">
      <c r="A11" s="16"/>
      <c r="B11" s="9"/>
      <c r="C11" s="17"/>
      <c r="D11" s="17"/>
      <c r="E11" s="13"/>
      <c r="F11" s="14" t="s">
        <v>35</v>
      </c>
      <c r="G11" s="7"/>
    </row>
    <row r="12" spans="1:8" ht="12.75">
      <c r="A12" s="20">
        <v>1.2</v>
      </c>
      <c r="B12" s="18" t="s">
        <v>37</v>
      </c>
      <c r="C12" s="13">
        <v>561969006.29</v>
      </c>
      <c r="D12" s="13">
        <v>448088010.54</v>
      </c>
      <c r="E12" s="13">
        <f>SUM(C12-D12)</f>
        <v>113880995.74999994</v>
      </c>
      <c r="F12" s="14">
        <f>(C12/D12)-1</f>
        <v>0.2541487231777517</v>
      </c>
      <c r="G12" s="7"/>
      <c r="H12" s="7"/>
    </row>
    <row r="13" spans="1:8" ht="12.75">
      <c r="A13" s="16"/>
      <c r="B13" s="9"/>
      <c r="C13" s="17"/>
      <c r="D13" s="17"/>
      <c r="E13" s="13"/>
      <c r="F13" s="14" t="s">
        <v>35</v>
      </c>
      <c r="G13" s="7"/>
      <c r="H13" s="7"/>
    </row>
    <row r="14" spans="1:8" ht="12.75">
      <c r="A14" s="21" t="s">
        <v>38</v>
      </c>
      <c r="B14" s="22" t="s">
        <v>39</v>
      </c>
      <c r="C14" s="23">
        <v>16955154</v>
      </c>
      <c r="D14" s="23">
        <v>41065284</v>
      </c>
      <c r="E14" s="23">
        <f>SUM(C14-D14)</f>
        <v>-24110130</v>
      </c>
      <c r="F14" s="24">
        <f>(C14/D14)-1</f>
        <v>-0.5871170889747164</v>
      </c>
      <c r="G14" s="7"/>
      <c r="H14" s="7"/>
    </row>
    <row r="15" spans="1:8" ht="12.75">
      <c r="A15" s="21"/>
      <c r="B15" s="22"/>
      <c r="C15" s="25"/>
      <c r="D15" s="25"/>
      <c r="E15" s="23"/>
      <c r="F15" s="24" t="s">
        <v>35</v>
      </c>
      <c r="G15" s="7"/>
      <c r="H15" s="7"/>
    </row>
    <row r="16" spans="1:8" ht="12.75">
      <c r="A16" s="21" t="s">
        <v>40</v>
      </c>
      <c r="B16" s="22" t="s">
        <v>41</v>
      </c>
      <c r="C16" s="26">
        <v>545013852.29</v>
      </c>
      <c r="D16" s="27">
        <v>407022726.54</v>
      </c>
      <c r="E16" s="23">
        <f>SUM(C16-D16)</f>
        <v>137991125.74999994</v>
      </c>
      <c r="F16" s="24">
        <f>(C16/D16)-1</f>
        <v>0.3390256041057671</v>
      </c>
      <c r="G16" s="7"/>
      <c r="H16" s="7"/>
    </row>
    <row r="17" spans="1:8" ht="12.75">
      <c r="A17" s="28"/>
      <c r="B17" s="9"/>
      <c r="C17" s="17"/>
      <c r="D17" s="17"/>
      <c r="E17" s="9"/>
      <c r="F17" s="10"/>
      <c r="G17" s="7"/>
      <c r="H17" s="7"/>
    </row>
    <row r="18" spans="1:8" ht="12.75">
      <c r="A18" s="29"/>
      <c r="B18" s="9"/>
      <c r="C18" s="17"/>
      <c r="D18" s="17"/>
      <c r="E18" s="9"/>
      <c r="F18" s="10"/>
      <c r="G18" s="7"/>
      <c r="H18" s="7"/>
    </row>
    <row r="19" spans="1:8" ht="13.5" thickBot="1">
      <c r="A19" s="30"/>
      <c r="B19" s="31"/>
      <c r="C19" s="32"/>
      <c r="D19" s="32"/>
      <c r="E19" s="31"/>
      <c r="F19" s="33"/>
      <c r="G19" s="7"/>
      <c r="H19" s="7"/>
    </row>
    <row r="20" spans="1:8" ht="12.75">
      <c r="A20" s="34"/>
      <c r="B20" s="35"/>
      <c r="C20" s="36"/>
      <c r="D20" s="36"/>
      <c r="E20" s="35"/>
      <c r="F20" s="37"/>
      <c r="G20" s="7"/>
      <c r="H20" s="7"/>
    </row>
    <row r="21" spans="1:8" ht="13.5" thickBot="1">
      <c r="A21" s="34"/>
      <c r="B21" s="35"/>
      <c r="C21" s="36"/>
      <c r="D21" s="36"/>
      <c r="E21" s="35"/>
      <c r="F21" s="37"/>
      <c r="G21" s="7"/>
      <c r="H21" s="7"/>
    </row>
    <row r="22" spans="1:8" ht="14.25">
      <c r="A22" s="38"/>
      <c r="B22" s="39"/>
      <c r="C22" s="39"/>
      <c r="D22" s="39"/>
      <c r="E22" s="39"/>
      <c r="F22" s="40"/>
      <c r="G22" s="7"/>
      <c r="H22" s="7"/>
    </row>
    <row r="23" spans="1:6" ht="14.25">
      <c r="A23" s="41"/>
      <c r="B23" s="42"/>
      <c r="C23" s="43"/>
      <c r="D23" s="42"/>
      <c r="E23" s="42"/>
      <c r="F23" s="44"/>
    </row>
    <row r="24" spans="1:6" ht="12.75">
      <c r="A24" s="229" t="s">
        <v>0</v>
      </c>
      <c r="B24" s="230"/>
      <c r="C24" s="230" t="s">
        <v>42</v>
      </c>
      <c r="D24" s="230"/>
      <c r="E24" s="230"/>
      <c r="F24" s="231"/>
    </row>
    <row r="25" spans="1:6" ht="49.5" customHeight="1">
      <c r="A25" s="229"/>
      <c r="B25" s="230"/>
      <c r="C25" s="230"/>
      <c r="D25" s="230"/>
      <c r="E25" s="230"/>
      <c r="F25" s="231"/>
    </row>
    <row r="26" spans="1:6" ht="12.75">
      <c r="A26" s="238"/>
      <c r="B26" s="239"/>
      <c r="C26" s="239"/>
      <c r="D26" s="239"/>
      <c r="E26" s="239"/>
      <c r="F26" s="270"/>
    </row>
    <row r="27" spans="1:6" ht="12.75">
      <c r="A27" s="238"/>
      <c r="B27" s="239"/>
      <c r="C27" s="239"/>
      <c r="D27" s="239"/>
      <c r="E27" s="239"/>
      <c r="F27" s="270"/>
    </row>
    <row r="28" spans="1:6" ht="12.75">
      <c r="A28" s="238"/>
      <c r="B28" s="239"/>
      <c r="C28" s="239"/>
      <c r="D28" s="239"/>
      <c r="E28" s="239"/>
      <c r="F28" s="270"/>
    </row>
    <row r="29" spans="1:6" ht="12.75">
      <c r="A29" s="238" t="s">
        <v>1</v>
      </c>
      <c r="B29" s="239"/>
      <c r="C29" s="271" t="s">
        <v>43</v>
      </c>
      <c r="D29" s="271"/>
      <c r="E29" s="271"/>
      <c r="F29" s="272"/>
    </row>
    <row r="30" spans="1:6" ht="105.75" customHeight="1" thickBot="1">
      <c r="A30" s="211"/>
      <c r="B30" s="212"/>
      <c r="C30" s="273"/>
      <c r="D30" s="273"/>
      <c r="E30" s="273"/>
      <c r="F30" s="274"/>
    </row>
  </sheetData>
  <sheetProtection/>
  <mergeCells count="15">
    <mergeCell ref="B4:B6"/>
    <mergeCell ref="C4:C6"/>
    <mergeCell ref="D4:D6"/>
    <mergeCell ref="E4:E6"/>
    <mergeCell ref="F4:F6"/>
    <mergeCell ref="A24:B25"/>
    <mergeCell ref="C24:F25"/>
    <mergeCell ref="A26:F28"/>
    <mergeCell ref="A29:B30"/>
    <mergeCell ref="C29:F30"/>
    <mergeCell ref="A1:A2"/>
    <mergeCell ref="B1:F1"/>
    <mergeCell ref="B2:F2"/>
    <mergeCell ref="E3:F3"/>
    <mergeCell ref="A4:A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O70"/>
  <sheetViews>
    <sheetView zoomScalePageLayoutView="0" workbookViewId="0" topLeftCell="A1">
      <selection activeCell="A1" sqref="A1:A2"/>
    </sheetView>
  </sheetViews>
  <sheetFormatPr defaultColWidth="11.421875" defaultRowHeight="12.75"/>
  <cols>
    <col min="1" max="1" width="23.421875" style="104" customWidth="1"/>
    <col min="2" max="2" width="40.421875" style="104" customWidth="1"/>
    <col min="3" max="9" width="17.140625" style="104" bestFit="1" customWidth="1"/>
    <col min="10" max="10" width="15.28125" style="104" bestFit="1" customWidth="1"/>
    <col min="11" max="11" width="15.28125" style="106" customWidth="1"/>
    <col min="12" max="12" width="12.57421875" style="107" customWidth="1"/>
    <col min="13" max="13" width="15.57421875" style="0" customWidth="1"/>
    <col min="15" max="15" width="15.421875" style="0" customWidth="1"/>
  </cols>
  <sheetData>
    <row r="1" spans="1:13" ht="51.75" customHeight="1">
      <c r="A1" s="315"/>
      <c r="B1" s="317" t="s">
        <v>44</v>
      </c>
      <c r="C1" s="318"/>
      <c r="D1" s="318"/>
      <c r="E1" s="318"/>
      <c r="F1" s="318"/>
      <c r="G1" s="318"/>
      <c r="H1" s="318"/>
      <c r="I1" s="318"/>
      <c r="J1" s="318"/>
      <c r="K1" s="318"/>
      <c r="L1" s="319"/>
      <c r="M1" s="45"/>
    </row>
    <row r="2" spans="1:13" ht="57" customHeight="1">
      <c r="A2" s="316"/>
      <c r="B2" s="317" t="s">
        <v>45</v>
      </c>
      <c r="C2" s="318"/>
      <c r="D2" s="318"/>
      <c r="E2" s="318"/>
      <c r="F2" s="318"/>
      <c r="G2" s="318"/>
      <c r="H2" s="318"/>
      <c r="I2" s="318"/>
      <c r="J2" s="318"/>
      <c r="K2" s="318"/>
      <c r="L2" s="319"/>
      <c r="M2" s="45"/>
    </row>
    <row r="3" spans="1:13" ht="15" customHeight="1" thickBot="1">
      <c r="A3" s="46" t="s">
        <v>46</v>
      </c>
      <c r="B3" s="320" t="s">
        <v>4</v>
      </c>
      <c r="C3" s="321"/>
      <c r="D3" s="321"/>
      <c r="E3" s="321"/>
      <c r="F3" s="321"/>
      <c r="G3" s="321"/>
      <c r="H3" s="321"/>
      <c r="I3" s="321"/>
      <c r="J3" s="321"/>
      <c r="K3" s="322"/>
      <c r="L3" s="323"/>
      <c r="M3" s="7"/>
    </row>
    <row r="4" spans="1:12" ht="12.75" customHeight="1">
      <c r="A4" s="324" t="s">
        <v>29</v>
      </c>
      <c r="B4" s="326" t="s">
        <v>47</v>
      </c>
      <c r="C4" s="328" t="s">
        <v>48</v>
      </c>
      <c r="D4" s="329"/>
      <c r="E4" s="329"/>
      <c r="F4" s="330"/>
      <c r="G4" s="328" t="s">
        <v>49</v>
      </c>
      <c r="H4" s="329"/>
      <c r="I4" s="329"/>
      <c r="J4" s="330"/>
      <c r="K4" s="334" t="s">
        <v>50</v>
      </c>
      <c r="L4" s="336" t="s">
        <v>51</v>
      </c>
    </row>
    <row r="5" spans="1:12" ht="30.75" customHeight="1">
      <c r="A5" s="325"/>
      <c r="B5" s="327"/>
      <c r="C5" s="331"/>
      <c r="D5" s="332"/>
      <c r="E5" s="332"/>
      <c r="F5" s="333"/>
      <c r="G5" s="331"/>
      <c r="H5" s="332"/>
      <c r="I5" s="332"/>
      <c r="J5" s="333"/>
      <c r="K5" s="335"/>
      <c r="L5" s="337"/>
    </row>
    <row r="6" spans="1:12" ht="12.75">
      <c r="A6" s="47"/>
      <c r="B6" s="48"/>
      <c r="C6" s="49" t="s">
        <v>52</v>
      </c>
      <c r="D6" s="50" t="s">
        <v>53</v>
      </c>
      <c r="E6" s="50" t="s">
        <v>54</v>
      </c>
      <c r="F6" s="51" t="s">
        <v>55</v>
      </c>
      <c r="G6" s="49" t="s">
        <v>52</v>
      </c>
      <c r="H6" s="50" t="s">
        <v>53</v>
      </c>
      <c r="I6" s="50" t="s">
        <v>54</v>
      </c>
      <c r="J6" s="51" t="s">
        <v>55</v>
      </c>
      <c r="K6" s="112"/>
      <c r="L6" s="53" t="s">
        <v>35</v>
      </c>
    </row>
    <row r="7" spans="1:12" ht="12.75">
      <c r="A7" s="54">
        <v>1</v>
      </c>
      <c r="B7" s="52" t="s">
        <v>56</v>
      </c>
      <c r="C7" s="55">
        <v>8745777000</v>
      </c>
      <c r="D7" s="56">
        <v>1643179589.8899999</v>
      </c>
      <c r="E7" s="56">
        <v>1875326228.29</v>
      </c>
      <c r="F7" s="57">
        <v>1187429477.4899998</v>
      </c>
      <c r="G7" s="55">
        <v>8164939900</v>
      </c>
      <c r="H7" s="56">
        <v>1339374823.27</v>
      </c>
      <c r="I7" s="56">
        <v>1613039924.54</v>
      </c>
      <c r="J7" s="57">
        <v>992546975.76</v>
      </c>
      <c r="K7" s="108">
        <v>262286303.74999994</v>
      </c>
      <c r="L7" s="58">
        <v>0.1626037271363867</v>
      </c>
    </row>
    <row r="8" spans="1:12" ht="14.25">
      <c r="A8" s="59"/>
      <c r="B8" s="48"/>
      <c r="C8" s="60"/>
      <c r="D8" s="61"/>
      <c r="E8" s="61"/>
      <c r="F8" s="62"/>
      <c r="G8" s="60"/>
      <c r="H8" s="61"/>
      <c r="I8" s="61"/>
      <c r="J8" s="62"/>
      <c r="K8" s="113"/>
      <c r="L8" s="63"/>
    </row>
    <row r="9" spans="1:15" ht="12.75">
      <c r="A9" s="64" t="s">
        <v>57</v>
      </c>
      <c r="B9" s="65" t="s">
        <v>13</v>
      </c>
      <c r="C9" s="66">
        <v>5738761000</v>
      </c>
      <c r="D9" s="67">
        <v>1237142759</v>
      </c>
      <c r="E9" s="67">
        <v>1313357222</v>
      </c>
      <c r="F9" s="109">
        <v>147156987</v>
      </c>
      <c r="G9" s="66">
        <v>5274085400</v>
      </c>
      <c r="H9" s="67">
        <v>1080820874</v>
      </c>
      <c r="I9" s="67">
        <v>1164951914</v>
      </c>
      <c r="J9" s="109">
        <v>160632940</v>
      </c>
      <c r="K9" s="114">
        <v>148405308</v>
      </c>
      <c r="L9" s="68">
        <v>0.12739178863652212</v>
      </c>
      <c r="M9" s="69"/>
      <c r="O9" s="70"/>
    </row>
    <row r="10" spans="1:15" ht="33" customHeight="1">
      <c r="A10" s="71" t="s">
        <v>58</v>
      </c>
      <c r="B10" s="72" t="s">
        <v>59</v>
      </c>
      <c r="C10" s="60">
        <v>2953468000</v>
      </c>
      <c r="D10" s="61">
        <v>729591498</v>
      </c>
      <c r="E10" s="61">
        <v>729426495</v>
      </c>
      <c r="F10" s="76">
        <v>472541</v>
      </c>
      <c r="G10" s="73">
        <v>2642770900</v>
      </c>
      <c r="H10" s="74">
        <v>625265396</v>
      </c>
      <c r="I10" s="75">
        <v>625265396</v>
      </c>
      <c r="J10" s="76">
        <v>0</v>
      </c>
      <c r="K10" s="115">
        <v>104161099</v>
      </c>
      <c r="L10" s="77">
        <v>0.1665870199540036</v>
      </c>
      <c r="M10" s="69"/>
      <c r="O10" s="78"/>
    </row>
    <row r="11" spans="1:15" ht="12.75">
      <c r="A11" s="71" t="s">
        <v>60</v>
      </c>
      <c r="B11" s="79" t="s">
        <v>61</v>
      </c>
      <c r="C11" s="60">
        <v>865065000</v>
      </c>
      <c r="D11" s="61">
        <v>197891160</v>
      </c>
      <c r="E11" s="61">
        <v>197891160</v>
      </c>
      <c r="F11" s="76">
        <v>0</v>
      </c>
      <c r="G11" s="60">
        <v>740126200</v>
      </c>
      <c r="H11" s="61">
        <v>189100425</v>
      </c>
      <c r="I11" s="61">
        <v>189100425</v>
      </c>
      <c r="J11" s="76">
        <v>0</v>
      </c>
      <c r="K11" s="113">
        <v>8790735</v>
      </c>
      <c r="L11" s="77">
        <v>0.04648712450011683</v>
      </c>
      <c r="M11" s="69"/>
      <c r="O11" s="78"/>
    </row>
    <row r="12" spans="1:15" ht="12.75">
      <c r="A12" s="71" t="s">
        <v>62</v>
      </c>
      <c r="B12" s="48" t="s">
        <v>63</v>
      </c>
      <c r="C12" s="60">
        <v>613962000</v>
      </c>
      <c r="D12" s="61">
        <v>114935294</v>
      </c>
      <c r="E12" s="61">
        <v>115133129</v>
      </c>
      <c r="F12" s="76">
        <v>98396</v>
      </c>
      <c r="G12" s="60">
        <v>528064900</v>
      </c>
      <c r="H12" s="61">
        <v>125511920</v>
      </c>
      <c r="I12" s="61">
        <v>125511920</v>
      </c>
      <c r="J12" s="76">
        <v>0</v>
      </c>
      <c r="K12" s="113">
        <v>-10378791</v>
      </c>
      <c r="L12" s="77">
        <v>-0.08269167581851988</v>
      </c>
      <c r="M12" s="69"/>
      <c r="O12" s="78"/>
    </row>
    <row r="13" spans="1:15" ht="12.75">
      <c r="A13" s="71" t="s">
        <v>64</v>
      </c>
      <c r="B13" s="48" t="s">
        <v>65</v>
      </c>
      <c r="C13" s="60">
        <v>647043000</v>
      </c>
      <c r="D13" s="61">
        <v>106613207</v>
      </c>
      <c r="E13" s="61">
        <v>107047438</v>
      </c>
      <c r="F13" s="76">
        <v>2400</v>
      </c>
      <c r="G13" s="118">
        <v>753301900</v>
      </c>
      <c r="H13" s="119">
        <v>63991993</v>
      </c>
      <c r="I13" s="119">
        <v>63991993</v>
      </c>
      <c r="J13" s="76">
        <v>0</v>
      </c>
      <c r="K13" s="113">
        <v>43055445</v>
      </c>
      <c r="L13" s="77">
        <v>0.6728255049034024</v>
      </c>
      <c r="M13" s="69"/>
      <c r="O13" s="78"/>
    </row>
    <row r="14" spans="1:15" ht="12.75">
      <c r="A14" s="71" t="s">
        <v>66</v>
      </c>
      <c r="B14" s="48" t="s">
        <v>67</v>
      </c>
      <c r="C14" s="60"/>
      <c r="D14" s="61">
        <v>0</v>
      </c>
      <c r="E14" s="61">
        <v>0</v>
      </c>
      <c r="F14" s="76">
        <v>0</v>
      </c>
      <c r="G14" s="60"/>
      <c r="H14" s="61">
        <v>0</v>
      </c>
      <c r="I14" s="61">
        <v>0</v>
      </c>
      <c r="J14" s="76">
        <v>0</v>
      </c>
      <c r="K14" s="113">
        <v>0</v>
      </c>
      <c r="L14" s="77" t="s">
        <v>68</v>
      </c>
      <c r="M14" s="69"/>
      <c r="O14" s="78"/>
    </row>
    <row r="15" spans="1:15" ht="12.75">
      <c r="A15" s="71" t="s">
        <v>69</v>
      </c>
      <c r="B15" s="48" t="s">
        <v>70</v>
      </c>
      <c r="C15" s="60"/>
      <c r="D15" s="61">
        <v>0</v>
      </c>
      <c r="E15" s="61">
        <v>0</v>
      </c>
      <c r="F15" s="76">
        <v>0</v>
      </c>
      <c r="G15" s="60"/>
      <c r="H15" s="61">
        <v>0</v>
      </c>
      <c r="I15" s="61">
        <v>0</v>
      </c>
      <c r="J15" s="76">
        <v>0</v>
      </c>
      <c r="K15" s="115">
        <v>0</v>
      </c>
      <c r="L15" s="77" t="s">
        <v>68</v>
      </c>
      <c r="M15" s="69"/>
      <c r="O15" s="78"/>
    </row>
    <row r="16" spans="1:15" ht="12.75">
      <c r="A16" s="71" t="s">
        <v>71</v>
      </c>
      <c r="B16" s="48" t="s">
        <v>72</v>
      </c>
      <c r="C16" s="60">
        <v>352500000</v>
      </c>
      <c r="D16" s="61">
        <v>0</v>
      </c>
      <c r="E16" s="61">
        <v>73090000</v>
      </c>
      <c r="F16" s="76">
        <v>146541250</v>
      </c>
      <c r="G16" s="60">
        <v>327600000</v>
      </c>
      <c r="H16" s="61">
        <v>6650000</v>
      </c>
      <c r="I16" s="61">
        <v>90781040</v>
      </c>
      <c r="J16" s="76">
        <v>160632940</v>
      </c>
      <c r="K16" s="113">
        <v>-17691040</v>
      </c>
      <c r="L16" s="77">
        <v>-0.19487593444622353</v>
      </c>
      <c r="M16" s="69"/>
      <c r="O16" s="80"/>
    </row>
    <row r="17" spans="1:15" ht="12.75">
      <c r="A17" s="71" t="s">
        <v>73</v>
      </c>
      <c r="B17" s="48" t="s">
        <v>74</v>
      </c>
      <c r="C17" s="60">
        <v>306723000</v>
      </c>
      <c r="D17" s="61">
        <v>88111600</v>
      </c>
      <c r="E17" s="61">
        <v>90769000</v>
      </c>
      <c r="F17" s="76">
        <v>42400</v>
      </c>
      <c r="G17" s="60">
        <v>282221500</v>
      </c>
      <c r="H17" s="61">
        <v>70301140</v>
      </c>
      <c r="I17" s="61">
        <v>70301140</v>
      </c>
      <c r="J17" s="76">
        <v>0</v>
      </c>
      <c r="K17" s="115">
        <v>20467860</v>
      </c>
      <c r="L17" s="77">
        <v>0.2911454920930159</v>
      </c>
      <c r="M17" s="69"/>
      <c r="O17" s="80"/>
    </row>
    <row r="18" spans="1:13" ht="12.75">
      <c r="A18" s="64" t="s">
        <v>75</v>
      </c>
      <c r="B18" s="65" t="s">
        <v>14</v>
      </c>
      <c r="C18" s="81">
        <v>3007016000</v>
      </c>
      <c r="D18" s="81">
        <v>406036830.89</v>
      </c>
      <c r="E18" s="81">
        <v>561969006.29</v>
      </c>
      <c r="F18" s="110">
        <v>1040272490.4899998</v>
      </c>
      <c r="G18" s="81">
        <v>2890854500</v>
      </c>
      <c r="H18" s="82">
        <v>258553949.26999998</v>
      </c>
      <c r="I18" s="82">
        <v>448088010.54</v>
      </c>
      <c r="J18" s="120">
        <v>831914035.76</v>
      </c>
      <c r="K18" s="116">
        <v>113880995.74999994</v>
      </c>
      <c r="L18" s="83">
        <v>0.2541487231777517</v>
      </c>
      <c r="M18" s="69"/>
    </row>
    <row r="19" spans="1:13" ht="12.75">
      <c r="A19" s="84" t="s">
        <v>38</v>
      </c>
      <c r="B19" s="48" t="s">
        <v>76</v>
      </c>
      <c r="C19" s="60">
        <v>250000000</v>
      </c>
      <c r="D19" s="61">
        <v>182973392</v>
      </c>
      <c r="E19" s="61">
        <v>2085492.44</v>
      </c>
      <c r="F19" s="76">
        <v>180887899.56</v>
      </c>
      <c r="G19" s="60">
        <v>250000000</v>
      </c>
      <c r="H19" s="61">
        <v>20531865</v>
      </c>
      <c r="I19" s="61">
        <v>32358302</v>
      </c>
      <c r="J19" s="76">
        <v>0</v>
      </c>
      <c r="K19" s="115">
        <v>-30272809.56</v>
      </c>
      <c r="L19" s="77">
        <v>-0.9355500038290019</v>
      </c>
      <c r="M19" s="69"/>
    </row>
    <row r="20" spans="1:13" ht="12.75">
      <c r="A20" s="85" t="s">
        <v>77</v>
      </c>
      <c r="B20" s="48" t="s">
        <v>78</v>
      </c>
      <c r="C20" s="60">
        <v>180000000</v>
      </c>
      <c r="D20" s="61">
        <v>161130470</v>
      </c>
      <c r="E20" s="61">
        <v>0</v>
      </c>
      <c r="F20" s="76">
        <v>161130470</v>
      </c>
      <c r="G20" s="60">
        <v>0</v>
      </c>
      <c r="H20" s="61">
        <v>0</v>
      </c>
      <c r="I20" s="61">
        <v>0</v>
      </c>
      <c r="J20" s="76">
        <v>0</v>
      </c>
      <c r="K20" s="115">
        <v>0</v>
      </c>
      <c r="L20" s="77" t="s">
        <v>68</v>
      </c>
      <c r="M20" s="69"/>
    </row>
    <row r="21" spans="1:13" ht="12.75">
      <c r="A21" s="84" t="s">
        <v>40</v>
      </c>
      <c r="B21" s="48" t="s">
        <v>79</v>
      </c>
      <c r="C21" s="86">
        <v>95000000</v>
      </c>
      <c r="D21" s="87">
        <v>14181582</v>
      </c>
      <c r="E21" s="87">
        <v>14869662</v>
      </c>
      <c r="F21" s="76">
        <v>40485858</v>
      </c>
      <c r="G21" s="60">
        <v>89396100</v>
      </c>
      <c r="H21" s="61">
        <v>41877691</v>
      </c>
      <c r="I21" s="61">
        <v>8706982</v>
      </c>
      <c r="J21" s="76">
        <v>57006996</v>
      </c>
      <c r="K21" s="115">
        <v>6162680</v>
      </c>
      <c r="L21" s="77">
        <v>0.7077860043813116</v>
      </c>
      <c r="M21" s="69"/>
    </row>
    <row r="22" spans="1:13" ht="12.75">
      <c r="A22" s="85" t="s">
        <v>80</v>
      </c>
      <c r="B22" s="48" t="s">
        <v>81</v>
      </c>
      <c r="C22" s="88">
        <v>30000000</v>
      </c>
      <c r="D22" s="89">
        <v>0</v>
      </c>
      <c r="E22" s="89">
        <v>0</v>
      </c>
      <c r="F22" s="76">
        <v>0</v>
      </c>
      <c r="G22" s="90">
        <v>50000000</v>
      </c>
      <c r="H22" s="61">
        <v>41317900</v>
      </c>
      <c r="I22" s="91">
        <v>0</v>
      </c>
      <c r="J22" s="76">
        <v>41317900</v>
      </c>
      <c r="K22" s="115">
        <v>0</v>
      </c>
      <c r="L22" s="77" t="s">
        <v>68</v>
      </c>
      <c r="M22" s="69"/>
    </row>
    <row r="23" spans="1:13" ht="12.75">
      <c r="A23" s="85" t="s">
        <v>82</v>
      </c>
      <c r="B23" s="79" t="s">
        <v>83</v>
      </c>
      <c r="C23" s="88">
        <v>51000000</v>
      </c>
      <c r="D23" s="92">
        <v>0</v>
      </c>
      <c r="E23" s="92">
        <v>14869662</v>
      </c>
      <c r="F23" s="76">
        <v>26304276</v>
      </c>
      <c r="G23" s="60">
        <v>38680000</v>
      </c>
      <c r="H23" s="61">
        <v>0</v>
      </c>
      <c r="I23" s="61">
        <v>8147212</v>
      </c>
      <c r="J23" s="76">
        <v>15689075</v>
      </c>
      <c r="K23" s="115">
        <v>6722450</v>
      </c>
      <c r="L23" s="77">
        <v>0.8251227536487329</v>
      </c>
      <c r="M23" s="69"/>
    </row>
    <row r="24" spans="1:13" ht="12.75">
      <c r="A24" s="84" t="s">
        <v>84</v>
      </c>
      <c r="B24" s="48" t="s">
        <v>85</v>
      </c>
      <c r="C24" s="93">
        <v>3161000</v>
      </c>
      <c r="D24" s="94">
        <v>0</v>
      </c>
      <c r="E24" s="94">
        <v>0</v>
      </c>
      <c r="F24" s="76">
        <v>0</v>
      </c>
      <c r="G24" s="60">
        <v>3161000</v>
      </c>
      <c r="H24" s="61">
        <v>0</v>
      </c>
      <c r="I24" s="61">
        <v>0</v>
      </c>
      <c r="J24" s="76">
        <v>0</v>
      </c>
      <c r="K24" s="115">
        <v>0</v>
      </c>
      <c r="L24" s="77" t="s">
        <v>68</v>
      </c>
      <c r="M24" s="69"/>
    </row>
    <row r="25" spans="1:13" ht="12.75">
      <c r="A25" s="84" t="s">
        <v>86</v>
      </c>
      <c r="B25" s="48" t="s">
        <v>87</v>
      </c>
      <c r="C25" s="60">
        <v>220000000</v>
      </c>
      <c r="D25" s="61">
        <v>50000000</v>
      </c>
      <c r="E25" s="61">
        <v>28983907.12</v>
      </c>
      <c r="F25" s="76">
        <v>104140469.74999999</v>
      </c>
      <c r="G25" s="60">
        <v>200000000</v>
      </c>
      <c r="H25" s="61">
        <v>471000</v>
      </c>
      <c r="I25" s="61">
        <v>41066922.27</v>
      </c>
      <c r="J25" s="76">
        <v>99325024.75999999</v>
      </c>
      <c r="K25" s="115">
        <v>-12083015.150000002</v>
      </c>
      <c r="L25" s="77">
        <v>-0.29422743371316196</v>
      </c>
      <c r="M25" s="69"/>
    </row>
    <row r="26" spans="1:13" ht="12.75">
      <c r="A26" s="85" t="s">
        <v>88</v>
      </c>
      <c r="B26" s="48" t="s">
        <v>89</v>
      </c>
      <c r="C26" s="60">
        <v>50000000</v>
      </c>
      <c r="D26" s="61">
        <v>50000000</v>
      </c>
      <c r="E26" s="61">
        <v>0</v>
      </c>
      <c r="F26" s="76">
        <v>50000000</v>
      </c>
      <c r="G26" s="60">
        <v>41312152</v>
      </c>
      <c r="H26" s="61">
        <v>0</v>
      </c>
      <c r="I26" s="61">
        <v>0</v>
      </c>
      <c r="J26" s="76">
        <v>0</v>
      </c>
      <c r="K26" s="115">
        <v>0</v>
      </c>
      <c r="L26" s="77" t="s">
        <v>68</v>
      </c>
      <c r="M26" s="69"/>
    </row>
    <row r="27" spans="1:13" ht="12.75">
      <c r="A27" s="84" t="s">
        <v>90</v>
      </c>
      <c r="B27" s="48" t="s">
        <v>91</v>
      </c>
      <c r="C27" s="60">
        <v>290000000</v>
      </c>
      <c r="D27" s="61">
        <v>0</v>
      </c>
      <c r="E27" s="61">
        <v>19341806.73</v>
      </c>
      <c r="F27" s="76">
        <v>71582931.86999999</v>
      </c>
      <c r="G27" s="60">
        <v>284339742</v>
      </c>
      <c r="H27" s="61">
        <v>111603086</v>
      </c>
      <c r="I27" s="61">
        <v>42128107</v>
      </c>
      <c r="J27" s="76">
        <v>75960479</v>
      </c>
      <c r="K27" s="115">
        <v>-22786300.27</v>
      </c>
      <c r="L27" s="77">
        <v>-0.5408811810604259</v>
      </c>
      <c r="M27" s="69"/>
    </row>
    <row r="28" spans="1:13" ht="12.75">
      <c r="A28" s="84" t="s">
        <v>92</v>
      </c>
      <c r="B28" s="48" t="s">
        <v>93</v>
      </c>
      <c r="C28" s="60">
        <v>190000000</v>
      </c>
      <c r="D28" s="61">
        <v>38489334.650000006</v>
      </c>
      <c r="E28" s="61">
        <v>38489334.65</v>
      </c>
      <c r="F28" s="76">
        <v>0</v>
      </c>
      <c r="G28" s="60">
        <v>190000000</v>
      </c>
      <c r="H28" s="61">
        <v>32717821.849999998</v>
      </c>
      <c r="I28" s="61">
        <v>32717821.85</v>
      </c>
      <c r="J28" s="76">
        <v>0</v>
      </c>
      <c r="K28" s="115">
        <v>5771512.799999997</v>
      </c>
      <c r="L28" s="77">
        <v>0.1764027210142658</v>
      </c>
      <c r="M28" s="69"/>
    </row>
    <row r="29" spans="1:13" ht="12.75">
      <c r="A29" s="84" t="s">
        <v>94</v>
      </c>
      <c r="B29" s="48" t="s">
        <v>95</v>
      </c>
      <c r="C29" s="60">
        <v>25000000</v>
      </c>
      <c r="D29" s="61">
        <v>1888798</v>
      </c>
      <c r="E29" s="61">
        <v>1888798</v>
      </c>
      <c r="F29" s="76">
        <v>0</v>
      </c>
      <c r="G29" s="60">
        <v>23400000</v>
      </c>
      <c r="H29" s="61">
        <v>1959581</v>
      </c>
      <c r="I29" s="61">
        <v>1959581</v>
      </c>
      <c r="J29" s="76">
        <v>366720</v>
      </c>
      <c r="K29" s="115">
        <v>-70783</v>
      </c>
      <c r="L29" s="77">
        <v>-0.03612149740174042</v>
      </c>
      <c r="M29" s="69"/>
    </row>
    <row r="30" spans="1:13" ht="12.75">
      <c r="A30" s="84" t="s">
        <v>96</v>
      </c>
      <c r="B30" s="48" t="s">
        <v>97</v>
      </c>
      <c r="C30" s="60">
        <v>2448000</v>
      </c>
      <c r="D30" s="61">
        <v>0</v>
      </c>
      <c r="E30" s="61">
        <v>0</v>
      </c>
      <c r="F30" s="76">
        <v>0</v>
      </c>
      <c r="G30" s="60">
        <v>18720000</v>
      </c>
      <c r="H30" s="61">
        <v>0</v>
      </c>
      <c r="I30" s="61">
        <v>0</v>
      </c>
      <c r="J30" s="76">
        <v>0</v>
      </c>
      <c r="K30" s="115">
        <v>0</v>
      </c>
      <c r="L30" s="77" t="s">
        <v>68</v>
      </c>
      <c r="M30" s="69"/>
    </row>
    <row r="31" spans="1:13" ht="12.75">
      <c r="A31" s="84" t="s">
        <v>98</v>
      </c>
      <c r="B31" s="48" t="s">
        <v>99</v>
      </c>
      <c r="C31" s="60">
        <v>288200000</v>
      </c>
      <c r="D31" s="61">
        <v>75034708</v>
      </c>
      <c r="E31" s="61">
        <v>59529287.4</v>
      </c>
      <c r="F31" s="76">
        <v>166393772.02</v>
      </c>
      <c r="G31" s="60">
        <v>278200000</v>
      </c>
      <c r="H31" s="61">
        <v>0</v>
      </c>
      <c r="I31" s="61">
        <v>76254531</v>
      </c>
      <c r="J31" s="76">
        <v>138229070</v>
      </c>
      <c r="K31" s="115">
        <v>-16725243.600000001</v>
      </c>
      <c r="L31" s="77">
        <v>-0.2193344235505167</v>
      </c>
      <c r="M31" s="69"/>
    </row>
    <row r="32" spans="1:13" ht="12.75">
      <c r="A32" s="84" t="s">
        <v>100</v>
      </c>
      <c r="B32" s="48" t="s">
        <v>101</v>
      </c>
      <c r="C32" s="60">
        <v>320000000</v>
      </c>
      <c r="D32" s="61">
        <v>1101291</v>
      </c>
      <c r="E32" s="61">
        <v>138593830.08</v>
      </c>
      <c r="F32" s="76">
        <v>25697305.919999987</v>
      </c>
      <c r="G32" s="60">
        <v>302147670</v>
      </c>
      <c r="H32" s="61">
        <v>0</v>
      </c>
      <c r="I32" s="61">
        <v>0</v>
      </c>
      <c r="J32" s="76">
        <v>0</v>
      </c>
      <c r="K32" s="115">
        <v>138593830.08</v>
      </c>
      <c r="L32" s="77" t="s">
        <v>68</v>
      </c>
      <c r="M32" s="69"/>
    </row>
    <row r="33" spans="1:13" ht="12.75">
      <c r="A33" s="84" t="s">
        <v>102</v>
      </c>
      <c r="B33" s="48" t="s">
        <v>103</v>
      </c>
      <c r="C33" s="60">
        <v>66552000</v>
      </c>
      <c r="D33" s="61">
        <v>0</v>
      </c>
      <c r="E33" s="61">
        <v>3097387</v>
      </c>
      <c r="F33" s="76">
        <v>18777389</v>
      </c>
      <c r="G33" s="60">
        <v>50465260</v>
      </c>
      <c r="H33" s="61">
        <v>142500</v>
      </c>
      <c r="I33" s="61">
        <v>6600033</v>
      </c>
      <c r="J33" s="76">
        <v>14198543</v>
      </c>
      <c r="K33" s="115">
        <v>-3502646</v>
      </c>
      <c r="L33" s="77">
        <v>-0.53070128588751</v>
      </c>
      <c r="M33" s="69"/>
    </row>
    <row r="34" spans="1:13" ht="12.75">
      <c r="A34" s="84" t="s">
        <v>104</v>
      </c>
      <c r="B34" s="48" t="s">
        <v>105</v>
      </c>
      <c r="C34" s="60">
        <v>571280000</v>
      </c>
      <c r="D34" s="61">
        <v>6420786</v>
      </c>
      <c r="E34" s="61">
        <v>126691561.63</v>
      </c>
      <c r="F34" s="76">
        <v>334979224.37</v>
      </c>
      <c r="G34" s="60">
        <v>671280258</v>
      </c>
      <c r="H34" s="61">
        <v>643089</v>
      </c>
      <c r="I34" s="61">
        <v>159943600</v>
      </c>
      <c r="J34" s="76">
        <v>427639518</v>
      </c>
      <c r="K34" s="115">
        <v>-33252038.370000005</v>
      </c>
      <c r="L34" s="77">
        <v>-0.20789852404222486</v>
      </c>
      <c r="M34" s="69"/>
    </row>
    <row r="35" spans="1:13" s="98" customFormat="1" ht="13.5" customHeight="1">
      <c r="A35" s="95" t="s">
        <v>106</v>
      </c>
      <c r="B35" s="79" t="s">
        <v>107</v>
      </c>
      <c r="C35" s="93">
        <v>155000000</v>
      </c>
      <c r="D35" s="94">
        <v>-10845000</v>
      </c>
      <c r="E35" s="94">
        <v>42750000</v>
      </c>
      <c r="F35" s="76">
        <v>62505000</v>
      </c>
      <c r="G35" s="93">
        <v>0</v>
      </c>
      <c r="H35" s="94">
        <v>0</v>
      </c>
      <c r="I35" s="94">
        <v>0</v>
      </c>
      <c r="J35" s="76">
        <v>0</v>
      </c>
      <c r="K35" s="115">
        <v>42750000</v>
      </c>
      <c r="L35" s="96">
        <v>1</v>
      </c>
      <c r="M35" s="97"/>
    </row>
    <row r="36" spans="1:13" ht="13.5" customHeight="1">
      <c r="A36" s="84" t="s">
        <v>108</v>
      </c>
      <c r="B36" s="48" t="s">
        <v>109</v>
      </c>
      <c r="C36" s="60">
        <v>29000000</v>
      </c>
      <c r="D36" s="61">
        <v>147843.33000000007</v>
      </c>
      <c r="E36" s="61">
        <v>147843.33</v>
      </c>
      <c r="F36" s="76">
        <v>0</v>
      </c>
      <c r="G36" s="60">
        <v>28900700</v>
      </c>
      <c r="H36" s="61">
        <v>10</v>
      </c>
      <c r="I36" s="61">
        <v>10</v>
      </c>
      <c r="J36" s="76">
        <v>0</v>
      </c>
      <c r="K36" s="115">
        <v>147833.33</v>
      </c>
      <c r="L36" s="77">
        <v>14783.332999999999</v>
      </c>
      <c r="M36" s="69"/>
    </row>
    <row r="37" spans="1:13" ht="13.5" customHeight="1">
      <c r="A37" s="84" t="s">
        <v>110</v>
      </c>
      <c r="B37" s="48" t="s">
        <v>111</v>
      </c>
      <c r="C37" s="60">
        <v>8500000</v>
      </c>
      <c r="D37" s="61">
        <v>1372500</v>
      </c>
      <c r="E37" s="61">
        <v>1372500</v>
      </c>
      <c r="F37" s="76">
        <v>0</v>
      </c>
      <c r="G37" s="60">
        <v>7968600</v>
      </c>
      <c r="H37" s="61">
        <v>355500</v>
      </c>
      <c r="I37" s="61">
        <v>355500</v>
      </c>
      <c r="J37" s="76">
        <v>0</v>
      </c>
      <c r="K37" s="115">
        <v>1017000</v>
      </c>
      <c r="L37" s="77">
        <v>2.8607594936708862</v>
      </c>
      <c r="M37" s="69"/>
    </row>
    <row r="38" spans="1:13" ht="13.5" customHeight="1">
      <c r="A38" s="84" t="s">
        <v>112</v>
      </c>
      <c r="B38" s="48" t="s">
        <v>113</v>
      </c>
      <c r="C38" s="60">
        <v>108711000</v>
      </c>
      <c r="D38" s="61">
        <v>0</v>
      </c>
      <c r="E38" s="61">
        <v>38856000</v>
      </c>
      <c r="F38" s="76">
        <v>34822640</v>
      </c>
      <c r="G38" s="60">
        <v>108710930</v>
      </c>
      <c r="H38" s="61">
        <v>2399985</v>
      </c>
      <c r="I38" s="61">
        <v>0</v>
      </c>
      <c r="J38" s="76">
        <v>10283685</v>
      </c>
      <c r="K38" s="115">
        <v>38856000</v>
      </c>
      <c r="L38" s="77" t="s">
        <v>68</v>
      </c>
      <c r="M38" s="69"/>
    </row>
    <row r="39" spans="1:13" ht="13.5" customHeight="1">
      <c r="A39" s="84" t="s">
        <v>114</v>
      </c>
      <c r="B39" s="48" t="s">
        <v>115</v>
      </c>
      <c r="C39" s="60">
        <v>58195000</v>
      </c>
      <c r="D39" s="61">
        <v>0</v>
      </c>
      <c r="E39" s="61">
        <v>0</v>
      </c>
      <c r="F39" s="76">
        <v>0</v>
      </c>
      <c r="G39" s="60">
        <v>58195160</v>
      </c>
      <c r="H39" s="61">
        <v>8904000</v>
      </c>
      <c r="I39" s="61">
        <v>7000000</v>
      </c>
      <c r="J39" s="76">
        <v>8904000</v>
      </c>
      <c r="K39" s="115">
        <v>-7000000</v>
      </c>
      <c r="L39" s="77">
        <v>-1</v>
      </c>
      <c r="M39" s="69"/>
    </row>
    <row r="40" spans="1:13" ht="21.75" customHeight="1">
      <c r="A40" s="84" t="s">
        <v>116</v>
      </c>
      <c r="B40" s="48" t="s">
        <v>117</v>
      </c>
      <c r="C40" s="60">
        <v>26369000</v>
      </c>
      <c r="D40" s="61">
        <v>2019000</v>
      </c>
      <c r="E40" s="61">
        <v>2019000</v>
      </c>
      <c r="F40" s="76">
        <v>0</v>
      </c>
      <c r="G40" s="60">
        <v>26369080</v>
      </c>
      <c r="H40" s="61">
        <v>0</v>
      </c>
      <c r="I40" s="61">
        <v>2048800</v>
      </c>
      <c r="J40" s="76">
        <v>0</v>
      </c>
      <c r="K40" s="115">
        <v>-29800</v>
      </c>
      <c r="L40" s="77">
        <v>-0.014545099570480335</v>
      </c>
      <c r="M40" s="69"/>
    </row>
    <row r="41" spans="1:13" ht="21.75" customHeight="1" thickBot="1">
      <c r="A41" s="84" t="s">
        <v>118</v>
      </c>
      <c r="B41" s="99" t="s">
        <v>119</v>
      </c>
      <c r="C41" s="100">
        <v>299600000</v>
      </c>
      <c r="D41" s="101">
        <v>43252595.910000004</v>
      </c>
      <c r="E41" s="101">
        <v>43252595.91</v>
      </c>
      <c r="F41" s="111">
        <v>0</v>
      </c>
      <c r="G41" s="100">
        <v>299600000</v>
      </c>
      <c r="H41" s="101">
        <v>36947820.42</v>
      </c>
      <c r="I41" s="101">
        <v>36947820.42</v>
      </c>
      <c r="J41" s="111">
        <v>0</v>
      </c>
      <c r="K41" s="117">
        <v>6304775.489999995</v>
      </c>
      <c r="L41" s="102">
        <v>0.1706399841271069</v>
      </c>
      <c r="M41" s="69"/>
    </row>
    <row r="42" spans="1:12" ht="19.5" customHeight="1">
      <c r="A42" s="292" t="s">
        <v>0</v>
      </c>
      <c r="B42" s="293"/>
      <c r="C42" s="296" t="s">
        <v>120</v>
      </c>
      <c r="D42" s="297"/>
      <c r="E42" s="297"/>
      <c r="F42" s="297"/>
      <c r="G42" s="297"/>
      <c r="H42" s="297"/>
      <c r="I42" s="297"/>
      <c r="J42" s="297"/>
      <c r="K42" s="298"/>
      <c r="L42" s="299"/>
    </row>
    <row r="43" spans="1:12" ht="29.25" customHeight="1">
      <c r="A43" s="294"/>
      <c r="B43" s="295"/>
      <c r="C43" s="294"/>
      <c r="D43" s="300"/>
      <c r="E43" s="300"/>
      <c r="F43" s="300"/>
      <c r="G43" s="300"/>
      <c r="H43" s="300"/>
      <c r="I43" s="300"/>
      <c r="J43" s="300"/>
      <c r="K43" s="300"/>
      <c r="L43" s="295"/>
    </row>
    <row r="44" spans="1:12" ht="3" customHeight="1" hidden="1">
      <c r="A44" s="301"/>
      <c r="B44" s="298"/>
      <c r="C44" s="298"/>
      <c r="D44" s="298"/>
      <c r="E44" s="298"/>
      <c r="F44" s="298"/>
      <c r="G44" s="298"/>
      <c r="H44" s="298"/>
      <c r="I44" s="298"/>
      <c r="J44" s="298"/>
      <c r="K44" s="298"/>
      <c r="L44" s="302"/>
    </row>
    <row r="45" spans="1:12" ht="6" customHeight="1" hidden="1">
      <c r="A45" s="303"/>
      <c r="B45" s="297"/>
      <c r="C45" s="297"/>
      <c r="D45" s="297"/>
      <c r="E45" s="297"/>
      <c r="F45" s="297"/>
      <c r="G45" s="297"/>
      <c r="H45" s="297"/>
      <c r="I45" s="297"/>
      <c r="J45" s="297"/>
      <c r="K45" s="297"/>
      <c r="L45" s="304"/>
    </row>
    <row r="46" spans="1:12" ht="14.25" customHeight="1" hidden="1">
      <c r="A46" s="305"/>
      <c r="B46" s="300"/>
      <c r="C46" s="300"/>
      <c r="D46" s="300"/>
      <c r="E46" s="300"/>
      <c r="F46" s="300"/>
      <c r="G46" s="300"/>
      <c r="H46" s="300"/>
      <c r="I46" s="300"/>
      <c r="J46" s="300"/>
      <c r="K46" s="300"/>
      <c r="L46" s="306"/>
    </row>
    <row r="47" spans="1:13" ht="12.75" customHeight="1">
      <c r="A47" s="301" t="s">
        <v>1</v>
      </c>
      <c r="B47" s="293"/>
      <c r="C47" s="309"/>
      <c r="D47" s="310"/>
      <c r="E47" s="310"/>
      <c r="F47" s="310"/>
      <c r="G47" s="310"/>
      <c r="H47" s="310"/>
      <c r="I47" s="310"/>
      <c r="J47" s="310"/>
      <c r="K47" s="310"/>
      <c r="L47" s="311"/>
      <c r="M47" s="103"/>
    </row>
    <row r="48" spans="1:13" ht="48" customHeight="1" thickBot="1">
      <c r="A48" s="307"/>
      <c r="B48" s="308"/>
      <c r="C48" s="312"/>
      <c r="D48" s="313"/>
      <c r="E48" s="313"/>
      <c r="F48" s="313"/>
      <c r="G48" s="313"/>
      <c r="H48" s="313"/>
      <c r="I48" s="313"/>
      <c r="J48" s="313"/>
      <c r="K48" s="313"/>
      <c r="L48" s="314"/>
      <c r="M48" s="103"/>
    </row>
    <row r="49" spans="3:13" ht="14.25">
      <c r="C49" s="105" t="s">
        <v>120</v>
      </c>
      <c r="D49" s="105"/>
      <c r="E49" s="105"/>
      <c r="F49" s="105"/>
      <c r="M49" s="103"/>
    </row>
    <row r="50" spans="3:13" ht="14.25">
      <c r="C50" s="105" t="s">
        <v>120</v>
      </c>
      <c r="D50" s="105"/>
      <c r="E50" s="105"/>
      <c r="F50" s="105"/>
      <c r="M50" s="103"/>
    </row>
    <row r="51" spans="3:13" ht="14.25">
      <c r="C51" s="105" t="s">
        <v>120</v>
      </c>
      <c r="D51" s="105"/>
      <c r="E51" s="105"/>
      <c r="F51" s="105"/>
      <c r="M51" s="3"/>
    </row>
    <row r="52" spans="3:13" ht="14.25">
      <c r="C52" s="105" t="s">
        <v>120</v>
      </c>
      <c r="D52" s="105"/>
      <c r="E52" s="105"/>
      <c r="F52" s="105"/>
      <c r="M52" s="103"/>
    </row>
    <row r="53" spans="3:13" ht="14.25">
      <c r="C53" s="105" t="s">
        <v>120</v>
      </c>
      <c r="D53" s="105"/>
      <c r="E53" s="105"/>
      <c r="F53" s="105"/>
      <c r="M53" s="103"/>
    </row>
    <row r="54" spans="3:6" ht="12.75" customHeight="1">
      <c r="C54" s="105" t="s">
        <v>120</v>
      </c>
      <c r="D54" s="105"/>
      <c r="E54" s="105"/>
      <c r="F54" s="105"/>
    </row>
    <row r="55" spans="3:6" ht="12.75" customHeight="1">
      <c r="C55" s="105" t="s">
        <v>120</v>
      </c>
      <c r="D55" s="105"/>
      <c r="E55" s="105"/>
      <c r="F55" s="105"/>
    </row>
    <row r="56" spans="3:6" ht="12.75">
      <c r="C56" s="105" t="s">
        <v>120</v>
      </c>
      <c r="D56" s="105"/>
      <c r="E56" s="105"/>
      <c r="F56" s="105"/>
    </row>
    <row r="57" spans="3:6" ht="12.75">
      <c r="C57" s="105" t="s">
        <v>120</v>
      </c>
      <c r="D57" s="105"/>
      <c r="E57" s="105"/>
      <c r="F57" s="105"/>
    </row>
    <row r="58" spans="3:6" ht="12.75">
      <c r="C58" s="105" t="s">
        <v>120</v>
      </c>
      <c r="D58" s="105"/>
      <c r="E58" s="105"/>
      <c r="F58" s="105"/>
    </row>
    <row r="59" spans="3:6" ht="12.75" customHeight="1">
      <c r="C59" s="105" t="s">
        <v>120</v>
      </c>
      <c r="D59" s="105"/>
      <c r="E59" s="105"/>
      <c r="F59" s="105"/>
    </row>
    <row r="60" spans="3:6" ht="12.75" customHeight="1">
      <c r="C60" s="105" t="s">
        <v>120</v>
      </c>
      <c r="D60" s="105"/>
      <c r="E60" s="105"/>
      <c r="F60" s="105"/>
    </row>
    <row r="61" spans="3:6" ht="12.75">
      <c r="C61" s="105" t="s">
        <v>120</v>
      </c>
      <c r="D61" s="105"/>
      <c r="E61" s="105"/>
      <c r="F61" s="105"/>
    </row>
    <row r="62" spans="3:6" ht="12.75">
      <c r="C62" s="105" t="s">
        <v>120</v>
      </c>
      <c r="D62" s="105"/>
      <c r="E62" s="105"/>
      <c r="F62" s="105"/>
    </row>
    <row r="63" spans="3:6" ht="12.75">
      <c r="C63" s="105" t="s">
        <v>120</v>
      </c>
      <c r="D63" s="105"/>
      <c r="E63" s="105"/>
      <c r="F63" s="105"/>
    </row>
    <row r="64" spans="3:6" ht="12.75">
      <c r="C64" s="105" t="s">
        <v>120</v>
      </c>
      <c r="D64" s="105"/>
      <c r="E64" s="105"/>
      <c r="F64" s="105"/>
    </row>
    <row r="65" spans="3:6" ht="12.75">
      <c r="C65" s="105" t="s">
        <v>120</v>
      </c>
      <c r="D65" s="105"/>
      <c r="E65" s="105"/>
      <c r="F65" s="105"/>
    </row>
    <row r="66" spans="3:6" ht="12.75">
      <c r="C66" s="105" t="s">
        <v>120</v>
      </c>
      <c r="D66" s="105"/>
      <c r="E66" s="105"/>
      <c r="F66" s="105"/>
    </row>
    <row r="67" spans="3:6" ht="12.75">
      <c r="C67" s="105" t="s">
        <v>120</v>
      </c>
      <c r="D67" s="105"/>
      <c r="E67" s="105"/>
      <c r="F67" s="105"/>
    </row>
    <row r="68" spans="3:6" ht="12.75">
      <c r="C68" s="105" t="s">
        <v>120</v>
      </c>
      <c r="D68" s="105"/>
      <c r="E68" s="105"/>
      <c r="F68" s="105"/>
    </row>
    <row r="69" spans="3:6" ht="12.75">
      <c r="C69" s="105" t="s">
        <v>120</v>
      </c>
      <c r="D69" s="105"/>
      <c r="E69" s="105"/>
      <c r="F69" s="105"/>
    </row>
    <row r="70" spans="3:6" ht="12.75">
      <c r="C70" s="105" t="s">
        <v>120</v>
      </c>
      <c r="D70" s="105"/>
      <c r="E70" s="105"/>
      <c r="F70" s="105"/>
    </row>
  </sheetData>
  <sheetProtection/>
  <mergeCells count="15">
    <mergeCell ref="B4:B5"/>
    <mergeCell ref="C4:F5"/>
    <mergeCell ref="G4:J5"/>
    <mergeCell ref="K4:K5"/>
    <mergeCell ref="L4:L5"/>
    <mergeCell ref="A42:B43"/>
    <mergeCell ref="C42:L43"/>
    <mergeCell ref="A44:L46"/>
    <mergeCell ref="A47:B48"/>
    <mergeCell ref="C47:L48"/>
    <mergeCell ref="A1:A2"/>
    <mergeCell ref="B1:L1"/>
    <mergeCell ref="B2:L2"/>
    <mergeCell ref="B3:L3"/>
    <mergeCell ref="A4:A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J62"/>
  <sheetViews>
    <sheetView tabSelected="1" zoomScalePageLayoutView="0" workbookViewId="0" topLeftCell="A23">
      <selection activeCell="E40" sqref="E40:G43"/>
    </sheetView>
  </sheetViews>
  <sheetFormatPr defaultColWidth="11.421875" defaultRowHeight="12.75"/>
  <cols>
    <col min="1" max="1" width="28.421875" style="163" customWidth="1"/>
    <col min="2" max="2" width="23.421875" style="163" customWidth="1"/>
    <col min="3" max="3" width="17.7109375" style="163" customWidth="1"/>
    <col min="4" max="5" width="17.8515625" style="163" bestFit="1" customWidth="1"/>
    <col min="6" max="6" width="14.8515625" style="163" customWidth="1"/>
    <col min="7" max="7" width="17.8515625" style="163" bestFit="1" customWidth="1"/>
    <col min="8" max="8" width="15.7109375" style="0" customWidth="1"/>
    <col min="9" max="9" width="13.140625" style="0" bestFit="1" customWidth="1"/>
    <col min="10" max="10" width="12.7109375" style="0" bestFit="1" customWidth="1"/>
  </cols>
  <sheetData>
    <row r="1" spans="1:8" ht="54" customHeight="1" thickBot="1">
      <c r="A1" s="275"/>
      <c r="B1" s="223" t="s">
        <v>44</v>
      </c>
      <c r="C1" s="224"/>
      <c r="D1" s="224"/>
      <c r="E1" s="224"/>
      <c r="F1" s="224"/>
      <c r="G1" s="224"/>
      <c r="H1" s="225"/>
    </row>
    <row r="2" spans="1:8" ht="29.25" customHeight="1" thickBot="1">
      <c r="A2" s="371"/>
      <c r="B2" s="223" t="s">
        <v>121</v>
      </c>
      <c r="C2" s="224"/>
      <c r="D2" s="224"/>
      <c r="E2" s="224"/>
      <c r="F2" s="224"/>
      <c r="G2" s="224"/>
      <c r="H2" s="225"/>
    </row>
    <row r="3" spans="1:8" ht="21.75" customHeight="1">
      <c r="A3" s="121" t="s">
        <v>122</v>
      </c>
      <c r="B3" s="372" t="s">
        <v>4</v>
      </c>
      <c r="C3" s="373"/>
      <c r="D3" s="373"/>
      <c r="E3" s="373"/>
      <c r="F3" s="373"/>
      <c r="G3" s="373"/>
      <c r="H3" s="374"/>
    </row>
    <row r="4" spans="1:8" ht="21.75" customHeight="1" thickBot="1">
      <c r="A4" s="229"/>
      <c r="B4" s="230"/>
      <c r="C4" s="230"/>
      <c r="D4" s="230"/>
      <c r="E4" s="230"/>
      <c r="F4" s="230"/>
      <c r="G4" s="230"/>
      <c r="H4" s="231"/>
    </row>
    <row r="5" spans="1:8" ht="14.25">
      <c r="A5" s="249" t="s">
        <v>2</v>
      </c>
      <c r="B5" s="250"/>
      <c r="C5" s="249" t="s">
        <v>123</v>
      </c>
      <c r="D5" s="259"/>
      <c r="E5" s="259"/>
      <c r="F5" s="259"/>
      <c r="G5" s="259"/>
      <c r="H5" s="260"/>
    </row>
    <row r="6" spans="1:8" ht="14.25">
      <c r="A6" s="221" t="s">
        <v>8</v>
      </c>
      <c r="B6" s="222"/>
      <c r="C6" s="226" t="s">
        <v>9</v>
      </c>
      <c r="D6" s="227"/>
      <c r="E6" s="227"/>
      <c r="F6" s="227"/>
      <c r="G6" s="227"/>
      <c r="H6" s="228"/>
    </row>
    <row r="7" spans="1:8" ht="14.25">
      <c r="A7" s="221" t="s">
        <v>1</v>
      </c>
      <c r="B7" s="222"/>
      <c r="C7" s="226" t="s">
        <v>10</v>
      </c>
      <c r="D7" s="227"/>
      <c r="E7" s="227"/>
      <c r="F7" s="227"/>
      <c r="G7" s="227"/>
      <c r="H7" s="228"/>
    </row>
    <row r="8" spans="1:8" ht="15" thickBot="1">
      <c r="A8" s="257" t="s">
        <v>6</v>
      </c>
      <c r="B8" s="258"/>
      <c r="C8" s="261" t="s">
        <v>17</v>
      </c>
      <c r="D8" s="262"/>
      <c r="E8" s="262"/>
      <c r="F8" s="262"/>
      <c r="G8" s="262"/>
      <c r="H8" s="263"/>
    </row>
    <row r="9" spans="1:8" ht="14.25" customHeight="1">
      <c r="A9" s="365"/>
      <c r="B9" s="366"/>
      <c r="C9" s="366"/>
      <c r="D9" s="366"/>
      <c r="E9" s="366"/>
      <c r="F9" s="366"/>
      <c r="G9" s="366"/>
      <c r="H9" s="367"/>
    </row>
    <row r="10" spans="1:8" ht="15" customHeight="1" thickBot="1">
      <c r="A10" s="211"/>
      <c r="B10" s="212"/>
      <c r="C10" s="212"/>
      <c r="D10" s="212"/>
      <c r="E10" s="212"/>
      <c r="F10" s="212"/>
      <c r="G10" s="212"/>
      <c r="H10" s="213"/>
    </row>
    <row r="11" spans="1:8" ht="120.75" customHeight="1" thickBot="1">
      <c r="A11" s="122" t="s">
        <v>124</v>
      </c>
      <c r="B11" s="123" t="s">
        <v>125</v>
      </c>
      <c r="C11" s="123" t="s">
        <v>126</v>
      </c>
      <c r="D11" s="123" t="s">
        <v>127</v>
      </c>
      <c r="E11" s="123" t="s">
        <v>128</v>
      </c>
      <c r="F11" s="123" t="s">
        <v>129</v>
      </c>
      <c r="G11" s="123" t="s">
        <v>130</v>
      </c>
      <c r="H11" s="210" t="s">
        <v>131</v>
      </c>
    </row>
    <row r="12" spans="1:9" ht="28.5">
      <c r="A12" s="368" t="s">
        <v>13</v>
      </c>
      <c r="B12" s="124" t="s">
        <v>132</v>
      </c>
      <c r="C12" s="125">
        <v>2953468000</v>
      </c>
      <c r="D12" s="125">
        <v>729426495</v>
      </c>
      <c r="E12" s="125">
        <v>1389600851</v>
      </c>
      <c r="F12" s="126">
        <v>0.4704980216477714</v>
      </c>
      <c r="G12" s="127">
        <v>625265396</v>
      </c>
      <c r="H12" s="128">
        <v>0.1665870199540036</v>
      </c>
      <c r="I12" s="80"/>
    </row>
    <row r="13" spans="1:8" ht="28.5">
      <c r="A13" s="369"/>
      <c r="B13" s="129" t="s">
        <v>133</v>
      </c>
      <c r="C13" s="130">
        <v>865065000</v>
      </c>
      <c r="D13" s="130">
        <v>197891160</v>
      </c>
      <c r="E13" s="130">
        <v>305184768</v>
      </c>
      <c r="F13" s="131">
        <v>0.352788250593886</v>
      </c>
      <c r="G13" s="132">
        <v>189100425</v>
      </c>
      <c r="H13" s="133">
        <v>0.04648712450011683</v>
      </c>
    </row>
    <row r="14" spans="1:8" ht="42.75">
      <c r="A14" s="369"/>
      <c r="B14" s="129" t="s">
        <v>134</v>
      </c>
      <c r="C14" s="130">
        <v>613962000</v>
      </c>
      <c r="D14" s="130">
        <v>115133129</v>
      </c>
      <c r="E14" s="130">
        <v>424741112</v>
      </c>
      <c r="F14" s="131">
        <v>0.6918035839351621</v>
      </c>
      <c r="G14" s="132">
        <v>125511920</v>
      </c>
      <c r="H14" s="133">
        <v>-0.08269167581851988</v>
      </c>
    </row>
    <row r="15" spans="1:8" ht="42.75">
      <c r="A15" s="369"/>
      <c r="B15" s="129" t="s">
        <v>135</v>
      </c>
      <c r="C15" s="130">
        <v>647043000</v>
      </c>
      <c r="D15" s="130">
        <v>107047438</v>
      </c>
      <c r="E15" s="130">
        <v>162725322</v>
      </c>
      <c r="F15" s="131">
        <v>0.25149073863715393</v>
      </c>
      <c r="G15" s="132">
        <v>63991993</v>
      </c>
      <c r="H15" s="133">
        <v>0.6728255049034024</v>
      </c>
    </row>
    <row r="16" spans="1:8" ht="14.25">
      <c r="A16" s="369"/>
      <c r="B16" s="129" t="s">
        <v>136</v>
      </c>
      <c r="C16" s="130">
        <v>306723000</v>
      </c>
      <c r="D16" s="130">
        <v>90769000</v>
      </c>
      <c r="E16" s="130">
        <v>158035500</v>
      </c>
      <c r="F16" s="131">
        <v>0.5152385051006935</v>
      </c>
      <c r="G16" s="132">
        <v>70301140</v>
      </c>
      <c r="H16" s="133">
        <v>0.2911454920930159</v>
      </c>
    </row>
    <row r="17" spans="1:8" ht="28.5">
      <c r="A17" s="369"/>
      <c r="B17" s="129" t="s">
        <v>137</v>
      </c>
      <c r="C17" s="130">
        <v>0</v>
      </c>
      <c r="D17" s="130">
        <v>0</v>
      </c>
      <c r="E17" s="130">
        <v>0</v>
      </c>
      <c r="F17" s="131" t="s">
        <v>68</v>
      </c>
      <c r="G17" s="132">
        <v>0</v>
      </c>
      <c r="H17" s="133" t="s">
        <v>68</v>
      </c>
    </row>
    <row r="18" spans="1:8" ht="43.5" thickBot="1">
      <c r="A18" s="370"/>
      <c r="B18" s="134" t="s">
        <v>138</v>
      </c>
      <c r="C18" s="135">
        <v>0</v>
      </c>
      <c r="D18" s="135">
        <v>0</v>
      </c>
      <c r="E18" s="135">
        <v>0</v>
      </c>
      <c r="F18" s="136" t="s">
        <v>68</v>
      </c>
      <c r="G18" s="137">
        <v>0</v>
      </c>
      <c r="H18" s="138" t="s">
        <v>68</v>
      </c>
    </row>
    <row r="19" spans="1:8" ht="14.25" customHeight="1">
      <c r="A19" s="368" t="s">
        <v>139</v>
      </c>
      <c r="B19" s="139" t="s">
        <v>35</v>
      </c>
      <c r="C19" s="140" t="s">
        <v>35</v>
      </c>
      <c r="D19" s="141"/>
      <c r="E19" s="141" t="s">
        <v>35</v>
      </c>
      <c r="F19" s="141"/>
      <c r="G19" s="127"/>
      <c r="H19" s="142"/>
    </row>
    <row r="20" spans="1:8" ht="14.25">
      <c r="A20" s="369"/>
      <c r="B20" s="143"/>
      <c r="C20" s="143"/>
      <c r="D20" s="143"/>
      <c r="E20" s="143"/>
      <c r="F20" s="143"/>
      <c r="G20" s="132"/>
      <c r="H20" s="144"/>
    </row>
    <row r="21" spans="1:8" ht="14.25">
      <c r="A21" s="369"/>
      <c r="B21" s="143"/>
      <c r="C21" s="143"/>
      <c r="D21" s="143"/>
      <c r="E21" s="143"/>
      <c r="F21" s="143"/>
      <c r="G21" s="132"/>
      <c r="H21" s="144"/>
    </row>
    <row r="22" spans="1:8" ht="14.25">
      <c r="A22" s="369"/>
      <c r="B22" s="143"/>
      <c r="C22" s="143"/>
      <c r="D22" s="143"/>
      <c r="E22" s="143"/>
      <c r="F22" s="143"/>
      <c r="G22" s="132"/>
      <c r="H22" s="144"/>
    </row>
    <row r="23" spans="1:8" ht="14.25">
      <c r="A23" s="369"/>
      <c r="B23" s="143"/>
      <c r="C23" s="143"/>
      <c r="D23" s="143"/>
      <c r="E23" s="143"/>
      <c r="F23" s="143"/>
      <c r="G23" s="132"/>
      <c r="H23" s="144"/>
    </row>
    <row r="24" spans="1:8" ht="15" thickBot="1">
      <c r="A24" s="370"/>
      <c r="B24" s="145"/>
      <c r="C24" s="145"/>
      <c r="D24" s="145"/>
      <c r="E24" s="145"/>
      <c r="F24" s="145"/>
      <c r="G24" s="137"/>
      <c r="H24" s="146"/>
    </row>
    <row r="25" spans="1:8" ht="14.25">
      <c r="A25" s="368" t="s">
        <v>140</v>
      </c>
      <c r="B25" s="147"/>
      <c r="C25" s="147"/>
      <c r="D25" s="147"/>
      <c r="E25" s="147"/>
      <c r="F25" s="147"/>
      <c r="G25" s="127"/>
      <c r="H25" s="148"/>
    </row>
    <row r="26" spans="1:8" ht="14.25">
      <c r="A26" s="369"/>
      <c r="B26" s="143"/>
      <c r="C26" s="143"/>
      <c r="D26" s="143"/>
      <c r="E26" s="143"/>
      <c r="F26" s="143"/>
      <c r="G26" s="132"/>
      <c r="H26" s="144"/>
    </row>
    <row r="27" spans="1:8" ht="14.25">
      <c r="A27" s="369"/>
      <c r="B27" s="143"/>
      <c r="C27" s="143"/>
      <c r="D27" s="143"/>
      <c r="E27" s="143"/>
      <c r="F27" s="143"/>
      <c r="G27" s="132"/>
      <c r="H27" s="144"/>
    </row>
    <row r="28" spans="1:8" ht="14.25">
      <c r="A28" s="369"/>
      <c r="B28" s="143"/>
      <c r="C28" s="143"/>
      <c r="D28" s="143"/>
      <c r="E28" s="143"/>
      <c r="F28" s="143"/>
      <c r="G28" s="132"/>
      <c r="H28" s="144"/>
    </row>
    <row r="29" spans="1:8" ht="15" thickBot="1">
      <c r="A29" s="370"/>
      <c r="B29" s="145"/>
      <c r="C29" s="145"/>
      <c r="D29" s="145"/>
      <c r="E29" s="145"/>
      <c r="F29" s="145"/>
      <c r="G29" s="137"/>
      <c r="H29" s="146"/>
    </row>
    <row r="30" spans="1:8" ht="28.5">
      <c r="A30" s="368" t="s">
        <v>141</v>
      </c>
      <c r="B30" s="139" t="s">
        <v>142</v>
      </c>
      <c r="C30" s="125">
        <v>352500000</v>
      </c>
      <c r="D30" s="127">
        <v>73090000</v>
      </c>
      <c r="E30" s="127">
        <v>136265000</v>
      </c>
      <c r="F30" s="126">
        <v>0.38656737588652484</v>
      </c>
      <c r="G30" s="127">
        <v>90781040</v>
      </c>
      <c r="H30" s="149">
        <v>-0.19487593444622353</v>
      </c>
    </row>
    <row r="31" spans="1:8" ht="14.25">
      <c r="A31" s="369"/>
      <c r="B31" s="150"/>
      <c r="C31" s="151"/>
      <c r="D31" s="130"/>
      <c r="E31" s="130"/>
      <c r="F31" s="131"/>
      <c r="G31" s="132"/>
      <c r="H31" s="152"/>
    </row>
    <row r="32" spans="1:8" ht="14.25">
      <c r="A32" s="369"/>
      <c r="B32" s="143" t="s">
        <v>35</v>
      </c>
      <c r="C32" s="143"/>
      <c r="D32" s="143"/>
      <c r="E32" s="143"/>
      <c r="F32" s="143"/>
      <c r="G32" s="132"/>
      <c r="H32" s="144"/>
    </row>
    <row r="33" spans="1:8" ht="14.25">
      <c r="A33" s="369"/>
      <c r="B33" s="143"/>
      <c r="C33" s="143"/>
      <c r="D33" s="143"/>
      <c r="E33" s="143"/>
      <c r="F33" s="143"/>
      <c r="G33" s="132"/>
      <c r="H33" s="144"/>
    </row>
    <row r="34" spans="1:8" ht="15" thickBot="1">
      <c r="A34" s="370"/>
      <c r="B34" s="145"/>
      <c r="C34" s="145"/>
      <c r="D34" s="145"/>
      <c r="E34" s="145"/>
      <c r="F34" s="145"/>
      <c r="G34" s="137"/>
      <c r="H34" s="146"/>
    </row>
    <row r="35" spans="1:8" ht="13.5" customHeight="1">
      <c r="A35" s="368" t="s">
        <v>143</v>
      </c>
      <c r="B35" s="147"/>
      <c r="C35" s="147"/>
      <c r="D35" s="147"/>
      <c r="E35" s="147"/>
      <c r="F35" s="147"/>
      <c r="G35" s="127"/>
      <c r="H35" s="148"/>
    </row>
    <row r="36" spans="1:8" ht="14.25">
      <c r="A36" s="369"/>
      <c r="B36" s="143"/>
      <c r="C36" s="143"/>
      <c r="D36" s="143"/>
      <c r="E36" s="143"/>
      <c r="F36" s="143"/>
      <c r="G36" s="132"/>
      <c r="H36" s="144"/>
    </row>
    <row r="37" spans="1:8" ht="14.25">
      <c r="A37" s="369"/>
      <c r="B37" s="143"/>
      <c r="C37" s="143"/>
      <c r="D37" s="143"/>
      <c r="E37" s="143"/>
      <c r="F37" s="143"/>
      <c r="G37" s="132"/>
      <c r="H37" s="144"/>
    </row>
    <row r="38" spans="1:8" ht="15" thickBot="1">
      <c r="A38" s="370"/>
      <c r="B38" s="145"/>
      <c r="C38" s="145"/>
      <c r="D38" s="145"/>
      <c r="E38" s="145"/>
      <c r="F38" s="145"/>
      <c r="G38" s="137"/>
      <c r="H38" s="146"/>
    </row>
    <row r="39" spans="1:10" ht="15" thickBot="1">
      <c r="A39" s="153" t="s">
        <v>144</v>
      </c>
      <c r="B39" s="154"/>
      <c r="C39" s="155">
        <v>5738761000</v>
      </c>
      <c r="D39" s="155">
        <v>1313357222</v>
      </c>
      <c r="E39" s="155">
        <v>2576552553</v>
      </c>
      <c r="F39" s="156">
        <v>0.4489736640016896</v>
      </c>
      <c r="G39" s="155">
        <v>1164951914</v>
      </c>
      <c r="H39" s="157">
        <v>0.12739178863652212</v>
      </c>
      <c r="J39" s="80"/>
    </row>
    <row r="40" spans="1:8" ht="14.25">
      <c r="A40" s="352" t="s">
        <v>145</v>
      </c>
      <c r="B40" s="353"/>
      <c r="C40" s="353"/>
      <c r="D40" s="353"/>
      <c r="E40" s="354">
        <v>64</v>
      </c>
      <c r="F40" s="355"/>
      <c r="G40" s="356"/>
      <c r="H40" s="158"/>
    </row>
    <row r="41" spans="1:8" ht="14.25">
      <c r="A41" s="357" t="s">
        <v>146</v>
      </c>
      <c r="B41" s="358"/>
      <c r="C41" s="358"/>
      <c r="D41" s="358"/>
      <c r="E41" s="359">
        <f>SUM(D12:D18)</f>
        <v>1240267222</v>
      </c>
      <c r="F41" s="360"/>
      <c r="G41" s="361"/>
      <c r="H41" s="159"/>
    </row>
    <row r="42" spans="1:8" ht="14.25">
      <c r="A42" s="357" t="s">
        <v>147</v>
      </c>
      <c r="B42" s="358"/>
      <c r="C42" s="358"/>
      <c r="D42" s="358"/>
      <c r="E42" s="362">
        <v>62</v>
      </c>
      <c r="F42" s="363"/>
      <c r="G42" s="364"/>
      <c r="H42" s="159"/>
    </row>
    <row r="43" spans="1:8" ht="15" thickBot="1">
      <c r="A43" s="343" t="s">
        <v>148</v>
      </c>
      <c r="B43" s="344"/>
      <c r="C43" s="344"/>
      <c r="D43" s="344"/>
      <c r="E43" s="345">
        <f>E42/E40</f>
        <v>0.96875</v>
      </c>
      <c r="F43" s="346"/>
      <c r="G43" s="347"/>
      <c r="H43" s="160"/>
    </row>
    <row r="44" spans="1:8" ht="14.25">
      <c r="A44" s="348"/>
      <c r="B44" s="349"/>
      <c r="C44" s="349"/>
      <c r="D44" s="349"/>
      <c r="E44" s="161"/>
      <c r="F44" s="161"/>
      <c r="G44" s="161"/>
      <c r="H44" s="162"/>
    </row>
    <row r="45" spans="1:8" ht="12.75" customHeight="1">
      <c r="A45" s="238" t="s">
        <v>0</v>
      </c>
      <c r="B45" s="239"/>
      <c r="C45" s="239"/>
      <c r="D45" s="239" t="s">
        <v>149</v>
      </c>
      <c r="E45" s="239"/>
      <c r="F45" s="239"/>
      <c r="G45" s="239"/>
      <c r="H45" s="270"/>
    </row>
    <row r="46" spans="1:8" ht="12.75">
      <c r="A46" s="238"/>
      <c r="B46" s="239"/>
      <c r="C46" s="239"/>
      <c r="D46" s="239"/>
      <c r="E46" s="239"/>
      <c r="F46" s="239"/>
      <c r="G46" s="239"/>
      <c r="H46" s="270"/>
    </row>
    <row r="47" spans="1:8" ht="14.25">
      <c r="A47" s="350"/>
      <c r="B47" s="351"/>
      <c r="C47" s="351"/>
      <c r="D47" s="351"/>
      <c r="E47" s="351"/>
      <c r="F47" s="351"/>
      <c r="G47" s="351"/>
      <c r="H47" s="162"/>
    </row>
    <row r="48" spans="1:8" ht="14.25">
      <c r="A48" s="350"/>
      <c r="B48" s="351"/>
      <c r="C48" s="351"/>
      <c r="D48" s="351"/>
      <c r="E48" s="351"/>
      <c r="F48" s="351"/>
      <c r="G48" s="351"/>
      <c r="H48" s="162"/>
    </row>
    <row r="49" spans="1:8" ht="12.75" customHeight="1">
      <c r="A49" s="238" t="s">
        <v>1</v>
      </c>
      <c r="B49" s="239"/>
      <c r="C49" s="239"/>
      <c r="D49" s="339" t="s">
        <v>150</v>
      </c>
      <c r="E49" s="339"/>
      <c r="F49" s="339"/>
      <c r="G49" s="339"/>
      <c r="H49" s="340"/>
    </row>
    <row r="50" spans="1:8" ht="52.5" customHeight="1" thickBot="1">
      <c r="A50" s="211"/>
      <c r="B50" s="212"/>
      <c r="C50" s="212"/>
      <c r="D50" s="341"/>
      <c r="E50" s="341"/>
      <c r="F50" s="341"/>
      <c r="G50" s="341"/>
      <c r="H50" s="342"/>
    </row>
    <row r="52" spans="1:8" ht="14.25">
      <c r="A52" s="338" t="s">
        <v>151</v>
      </c>
      <c r="B52" s="338"/>
      <c r="C52" s="338"/>
      <c r="D52" s="338"/>
      <c r="E52" s="338"/>
      <c r="F52" s="338"/>
      <c r="G52" s="338"/>
      <c r="H52" s="338"/>
    </row>
    <row r="53" spans="1:8" ht="14.25">
      <c r="A53" s="338" t="s">
        <v>152</v>
      </c>
      <c r="B53" s="338"/>
      <c r="C53" s="338"/>
      <c r="D53" s="338"/>
      <c r="E53" s="338"/>
      <c r="F53" s="338"/>
      <c r="G53" s="338"/>
      <c r="H53" s="338"/>
    </row>
    <row r="54" spans="1:8" ht="14.25">
      <c r="A54" s="338" t="s">
        <v>153</v>
      </c>
      <c r="B54" s="338"/>
      <c r="C54" s="338"/>
      <c r="D54" s="338"/>
      <c r="E54" s="338"/>
      <c r="F54" s="338"/>
      <c r="G54" s="338"/>
      <c r="H54" s="338"/>
    </row>
    <row r="55" spans="1:8" ht="14.25">
      <c r="A55" s="338" t="s">
        <v>154</v>
      </c>
      <c r="B55" s="338"/>
      <c r="C55" s="338"/>
      <c r="D55" s="338"/>
      <c r="E55" s="338"/>
      <c r="F55" s="338"/>
      <c r="G55" s="338"/>
      <c r="H55" s="338"/>
    </row>
    <row r="56" spans="1:8" ht="14.25">
      <c r="A56" s="338" t="s">
        <v>155</v>
      </c>
      <c r="B56" s="338"/>
      <c r="C56" s="338"/>
      <c r="D56" s="338"/>
      <c r="E56" s="338"/>
      <c r="F56" s="338"/>
      <c r="G56" s="338"/>
      <c r="H56" s="338"/>
    </row>
    <row r="57" spans="1:8" ht="14.25">
      <c r="A57" s="338" t="s">
        <v>156</v>
      </c>
      <c r="B57" s="338"/>
      <c r="C57" s="338"/>
      <c r="D57" s="338"/>
      <c r="E57" s="338"/>
      <c r="F57" s="338"/>
      <c r="G57" s="338"/>
      <c r="H57" s="338"/>
    </row>
    <row r="58" spans="1:8" ht="14.25">
      <c r="A58" s="338" t="s">
        <v>157</v>
      </c>
      <c r="B58" s="338"/>
      <c r="C58" s="338"/>
      <c r="D58" s="338"/>
      <c r="E58" s="338"/>
      <c r="F58" s="338"/>
      <c r="G58" s="338"/>
      <c r="H58" s="338"/>
    </row>
    <row r="59" spans="1:8" ht="14.25">
      <c r="A59" s="338" t="s">
        <v>158</v>
      </c>
      <c r="B59" s="338"/>
      <c r="C59" s="338"/>
      <c r="D59" s="338"/>
      <c r="E59" s="338"/>
      <c r="F59" s="338"/>
      <c r="G59" s="338"/>
      <c r="H59" s="338"/>
    </row>
    <row r="60" spans="1:8" ht="14.25">
      <c r="A60" s="338" t="s">
        <v>159</v>
      </c>
      <c r="B60" s="338"/>
      <c r="C60" s="338"/>
      <c r="D60" s="338"/>
      <c r="E60" s="338"/>
      <c r="F60" s="338"/>
      <c r="G60" s="338"/>
      <c r="H60" s="338"/>
    </row>
    <row r="61" spans="1:8" ht="14.25">
      <c r="A61" s="338" t="s">
        <v>160</v>
      </c>
      <c r="B61" s="338"/>
      <c r="C61" s="338"/>
      <c r="D61" s="338"/>
      <c r="E61" s="338"/>
      <c r="F61" s="338"/>
      <c r="G61" s="338"/>
      <c r="H61" s="338"/>
    </row>
    <row r="62" spans="1:8" ht="14.25">
      <c r="A62" s="338" t="s">
        <v>161</v>
      </c>
      <c r="B62" s="338"/>
      <c r="C62" s="338"/>
      <c r="D62" s="338"/>
      <c r="E62" s="338"/>
      <c r="F62" s="338"/>
      <c r="G62" s="338"/>
      <c r="H62" s="338"/>
    </row>
  </sheetData>
  <sheetProtection/>
  <mergeCells count="44">
    <mergeCell ref="A1:A2"/>
    <mergeCell ref="B1:H1"/>
    <mergeCell ref="B2:H2"/>
    <mergeCell ref="B3:H3"/>
    <mergeCell ref="A4:H4"/>
    <mergeCell ref="A5:B5"/>
    <mergeCell ref="C5:H5"/>
    <mergeCell ref="A6:B6"/>
    <mergeCell ref="C6:H6"/>
    <mergeCell ref="A7:B7"/>
    <mergeCell ref="C7:H7"/>
    <mergeCell ref="A8:B8"/>
    <mergeCell ref="C8:H8"/>
    <mergeCell ref="A9:H10"/>
    <mergeCell ref="A12:A18"/>
    <mergeCell ref="A19:A24"/>
    <mergeCell ref="A25:A29"/>
    <mergeCell ref="A30:A34"/>
    <mergeCell ref="A35:A38"/>
    <mergeCell ref="A40:D40"/>
    <mergeCell ref="E40:G40"/>
    <mergeCell ref="A41:D41"/>
    <mergeCell ref="E41:G41"/>
    <mergeCell ref="A42:D42"/>
    <mergeCell ref="E42:G42"/>
    <mergeCell ref="A43:D43"/>
    <mergeCell ref="E43:G43"/>
    <mergeCell ref="A44:D44"/>
    <mergeCell ref="A45:C46"/>
    <mergeCell ref="D45:H46"/>
    <mergeCell ref="A47:G48"/>
    <mergeCell ref="A49:C50"/>
    <mergeCell ref="D49:H50"/>
    <mergeCell ref="A52:H52"/>
    <mergeCell ref="A53:H53"/>
    <mergeCell ref="A54:H54"/>
    <mergeCell ref="A55:H55"/>
    <mergeCell ref="A62:H62"/>
    <mergeCell ref="A56:H56"/>
    <mergeCell ref="A57:H57"/>
    <mergeCell ref="A58:H58"/>
    <mergeCell ref="A59:H59"/>
    <mergeCell ref="A60:H60"/>
    <mergeCell ref="A61:H6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58"/>
  <sheetViews>
    <sheetView zoomScalePageLayoutView="0" workbookViewId="0" topLeftCell="A22">
      <selection activeCell="F37" sqref="F37"/>
    </sheetView>
  </sheetViews>
  <sheetFormatPr defaultColWidth="11.421875" defaultRowHeight="12.75"/>
  <cols>
    <col min="1" max="1" width="29.57421875" style="0" customWidth="1"/>
    <col min="2" max="2" width="17.421875" style="0" customWidth="1"/>
    <col min="3" max="3" width="17.28125" style="0" customWidth="1"/>
    <col min="4" max="4" width="15.57421875" style="0" customWidth="1"/>
    <col min="5" max="5" width="15.8515625" style="0" customWidth="1"/>
    <col min="6" max="6" width="13.57421875" style="0" customWidth="1"/>
    <col min="7" max="7" width="13.8515625" style="183" customWidth="1"/>
    <col min="8" max="8" width="14.421875" style="0" customWidth="1"/>
  </cols>
  <sheetData>
    <row r="1" spans="1:8" ht="60" customHeight="1" thickBot="1">
      <c r="A1" s="275"/>
      <c r="B1" s="223" t="s">
        <v>44</v>
      </c>
      <c r="C1" s="224"/>
      <c r="D1" s="224"/>
      <c r="E1" s="224"/>
      <c r="F1" s="224"/>
      <c r="G1" s="224"/>
      <c r="H1" s="225"/>
    </row>
    <row r="2" spans="1:8" ht="28.5" customHeight="1" thickBot="1">
      <c r="A2" s="371"/>
      <c r="B2" s="217" t="s">
        <v>162</v>
      </c>
      <c r="C2" s="218"/>
      <c r="D2" s="218"/>
      <c r="E2" s="218"/>
      <c r="F2" s="218"/>
      <c r="G2" s="218"/>
      <c r="H2" s="219"/>
    </row>
    <row r="3" spans="1:8" ht="15" thickBot="1">
      <c r="A3" s="164" t="s">
        <v>12</v>
      </c>
      <c r="B3" s="251" t="s">
        <v>4</v>
      </c>
      <c r="C3" s="252"/>
      <c r="D3" s="252"/>
      <c r="E3" s="252"/>
      <c r="F3" s="252"/>
      <c r="G3" s="252"/>
      <c r="H3" s="253"/>
    </row>
    <row r="4" spans="1:8" ht="15" thickBot="1">
      <c r="A4" s="243"/>
      <c r="B4" s="380"/>
      <c r="C4" s="380"/>
      <c r="D4" s="380"/>
      <c r="E4" s="380"/>
      <c r="F4" s="380"/>
      <c r="G4" s="380"/>
      <c r="H4" s="244"/>
    </row>
    <row r="5" spans="1:9" ht="14.25">
      <c r="A5" s="249" t="s">
        <v>2</v>
      </c>
      <c r="B5" s="250"/>
      <c r="C5" s="249" t="s">
        <v>7</v>
      </c>
      <c r="D5" s="259"/>
      <c r="E5" s="259"/>
      <c r="F5" s="259"/>
      <c r="G5" s="259"/>
      <c r="H5" s="260"/>
      <c r="I5" s="103"/>
    </row>
    <row r="6" spans="1:9" ht="14.25">
      <c r="A6" s="221" t="s">
        <v>8</v>
      </c>
      <c r="B6" s="222"/>
      <c r="C6" s="226" t="s">
        <v>9</v>
      </c>
      <c r="D6" s="227"/>
      <c r="E6" s="227"/>
      <c r="F6" s="227"/>
      <c r="G6" s="227"/>
      <c r="H6" s="228"/>
      <c r="I6" s="103"/>
    </row>
    <row r="7" spans="1:9" ht="14.25">
      <c r="A7" s="221" t="s">
        <v>1</v>
      </c>
      <c r="B7" s="222"/>
      <c r="C7" s="226" t="s">
        <v>10</v>
      </c>
      <c r="D7" s="227"/>
      <c r="E7" s="227"/>
      <c r="F7" s="227"/>
      <c r="G7" s="227"/>
      <c r="H7" s="228"/>
      <c r="I7" s="103"/>
    </row>
    <row r="8" spans="1:9" ht="15" thickBot="1">
      <c r="A8" s="257" t="s">
        <v>6</v>
      </c>
      <c r="B8" s="258"/>
      <c r="C8" s="261" t="s">
        <v>178</v>
      </c>
      <c r="D8" s="262"/>
      <c r="E8" s="262"/>
      <c r="F8" s="262"/>
      <c r="G8" s="262"/>
      <c r="H8" s="263"/>
      <c r="I8" s="103"/>
    </row>
    <row r="9" spans="1:8" ht="15" thickBot="1">
      <c r="A9" s="376"/>
      <c r="B9" s="377"/>
      <c r="C9" s="377"/>
      <c r="D9" s="377"/>
      <c r="E9" s="377"/>
      <c r="F9" s="377"/>
      <c r="G9" s="377"/>
      <c r="H9" s="378"/>
    </row>
    <row r="10" spans="1:11" ht="114.75" thickBot="1">
      <c r="A10" s="165" t="s">
        <v>124</v>
      </c>
      <c r="B10" s="165" t="s">
        <v>163</v>
      </c>
      <c r="C10" s="165" t="s">
        <v>126</v>
      </c>
      <c r="D10" s="165" t="s">
        <v>164</v>
      </c>
      <c r="E10" s="165" t="s">
        <v>128</v>
      </c>
      <c r="F10" s="165" t="s">
        <v>129</v>
      </c>
      <c r="G10" s="166" t="s">
        <v>165</v>
      </c>
      <c r="H10" s="166" t="s">
        <v>166</v>
      </c>
      <c r="I10" s="167"/>
      <c r="J10" s="167"/>
      <c r="K10" s="167"/>
    </row>
    <row r="11" spans="1:8" ht="15" thickBot="1">
      <c r="A11" s="379" t="s">
        <v>167</v>
      </c>
      <c r="B11" s="168">
        <v>0</v>
      </c>
      <c r="C11" s="169">
        <v>0</v>
      </c>
      <c r="D11" s="170">
        <v>0</v>
      </c>
      <c r="E11" s="170">
        <v>0</v>
      </c>
      <c r="F11" s="171">
        <v>0</v>
      </c>
      <c r="G11" s="170">
        <v>0</v>
      </c>
      <c r="H11" s="172">
        <v>0</v>
      </c>
    </row>
    <row r="12" spans="1:8" ht="15" thickBot="1">
      <c r="A12" s="379"/>
      <c r="B12" s="168">
        <v>0</v>
      </c>
      <c r="C12" s="173">
        <v>0</v>
      </c>
      <c r="D12" s="170">
        <v>0</v>
      </c>
      <c r="E12" s="170">
        <v>0</v>
      </c>
      <c r="F12" s="171">
        <v>0</v>
      </c>
      <c r="G12" s="170">
        <v>0</v>
      </c>
      <c r="H12" s="172">
        <v>0</v>
      </c>
    </row>
    <row r="13" spans="1:8" ht="15" thickBot="1">
      <c r="A13" s="379"/>
      <c r="B13" s="168">
        <v>0</v>
      </c>
      <c r="C13" s="173">
        <v>0</v>
      </c>
      <c r="D13" s="170">
        <v>0</v>
      </c>
      <c r="E13" s="170">
        <v>0</v>
      </c>
      <c r="F13" s="171">
        <v>0</v>
      </c>
      <c r="G13" s="170">
        <v>0</v>
      </c>
      <c r="H13" s="172">
        <v>0</v>
      </c>
    </row>
    <row r="14" spans="1:8" ht="15" thickBot="1">
      <c r="A14" s="379"/>
      <c r="B14" s="168">
        <v>0</v>
      </c>
      <c r="C14" s="174">
        <v>0</v>
      </c>
      <c r="D14" s="170">
        <v>0</v>
      </c>
      <c r="E14" s="170">
        <v>0</v>
      </c>
      <c r="F14" s="171">
        <v>0</v>
      </c>
      <c r="G14" s="170">
        <v>0</v>
      </c>
      <c r="H14" s="172">
        <v>0</v>
      </c>
    </row>
    <row r="15" spans="1:8" ht="15" thickBot="1">
      <c r="A15" s="379"/>
      <c r="B15" s="168">
        <v>0</v>
      </c>
      <c r="C15" s="170">
        <v>0</v>
      </c>
      <c r="D15" s="170">
        <v>0</v>
      </c>
      <c r="E15" s="170">
        <v>0</v>
      </c>
      <c r="F15" s="171">
        <v>0</v>
      </c>
      <c r="G15" s="170">
        <v>0</v>
      </c>
      <c r="H15" s="172">
        <v>0</v>
      </c>
    </row>
    <row r="16" spans="1:8" ht="15" thickBot="1">
      <c r="A16" s="379"/>
      <c r="B16" s="168">
        <v>0</v>
      </c>
      <c r="C16" s="170">
        <v>0</v>
      </c>
      <c r="D16" s="170">
        <v>0</v>
      </c>
      <c r="E16" s="170">
        <v>0</v>
      </c>
      <c r="F16" s="171">
        <v>0</v>
      </c>
      <c r="G16" s="170">
        <v>0</v>
      </c>
      <c r="H16" s="172">
        <v>0</v>
      </c>
    </row>
    <row r="17" spans="1:8" ht="15" thickBot="1">
      <c r="A17" s="379"/>
      <c r="B17" s="168">
        <v>0</v>
      </c>
      <c r="C17" s="170">
        <v>0</v>
      </c>
      <c r="D17" s="170">
        <v>0</v>
      </c>
      <c r="E17" s="170">
        <v>0</v>
      </c>
      <c r="F17" s="171">
        <v>0</v>
      </c>
      <c r="G17" s="170">
        <v>0</v>
      </c>
      <c r="H17" s="172">
        <v>0</v>
      </c>
    </row>
    <row r="18" spans="1:8" ht="15" thickBot="1">
      <c r="A18" s="379"/>
      <c r="B18" s="168">
        <v>0</v>
      </c>
      <c r="C18" s="170">
        <v>0</v>
      </c>
      <c r="D18" s="170">
        <v>0</v>
      </c>
      <c r="E18" s="170">
        <v>0</v>
      </c>
      <c r="F18" s="171">
        <v>0</v>
      </c>
      <c r="G18" s="170">
        <v>0</v>
      </c>
      <c r="H18" s="172">
        <v>0</v>
      </c>
    </row>
    <row r="19" spans="1:8" ht="15" thickBot="1">
      <c r="A19" s="379"/>
      <c r="B19" s="168">
        <v>0</v>
      </c>
      <c r="C19" s="170">
        <v>0</v>
      </c>
      <c r="D19" s="170">
        <v>0</v>
      </c>
      <c r="E19" s="170">
        <v>0</v>
      </c>
      <c r="F19" s="171">
        <v>0</v>
      </c>
      <c r="G19" s="170">
        <v>0</v>
      </c>
      <c r="H19" s="172">
        <v>0</v>
      </c>
    </row>
    <row r="20" spans="1:8" ht="15" thickBot="1">
      <c r="A20" s="379"/>
      <c r="B20" s="168">
        <v>0</v>
      </c>
      <c r="C20" s="170">
        <v>0</v>
      </c>
      <c r="D20" s="170">
        <v>0</v>
      </c>
      <c r="E20" s="170">
        <v>0</v>
      </c>
      <c r="F20" s="171">
        <v>0</v>
      </c>
      <c r="G20" s="170">
        <v>0</v>
      </c>
      <c r="H20" s="172">
        <v>0</v>
      </c>
    </row>
    <row r="21" spans="1:8" ht="15" thickBot="1">
      <c r="A21" s="379" t="s">
        <v>168</v>
      </c>
      <c r="B21" s="168">
        <v>0</v>
      </c>
      <c r="C21" s="170">
        <v>0</v>
      </c>
      <c r="D21" s="170">
        <v>0</v>
      </c>
      <c r="E21" s="170">
        <v>0</v>
      </c>
      <c r="F21" s="171">
        <v>0</v>
      </c>
      <c r="G21" s="170">
        <v>0</v>
      </c>
      <c r="H21" s="172">
        <v>0</v>
      </c>
    </row>
    <row r="22" spans="1:10" ht="15" thickBot="1">
      <c r="A22" s="379"/>
      <c r="B22" s="168">
        <v>0</v>
      </c>
      <c r="C22" s="170">
        <v>0</v>
      </c>
      <c r="D22" s="170">
        <v>0</v>
      </c>
      <c r="E22" s="170">
        <v>0</v>
      </c>
      <c r="F22" s="171">
        <v>0</v>
      </c>
      <c r="G22" s="170">
        <v>0</v>
      </c>
      <c r="H22" s="172">
        <v>0</v>
      </c>
      <c r="J22" t="s">
        <v>35</v>
      </c>
    </row>
    <row r="23" spans="1:8" ht="15" thickBot="1">
      <c r="A23" s="379"/>
      <c r="B23" s="168">
        <v>0</v>
      </c>
      <c r="C23" s="170">
        <v>0</v>
      </c>
      <c r="D23" s="170">
        <v>0</v>
      </c>
      <c r="E23" s="170">
        <v>0</v>
      </c>
      <c r="F23" s="171">
        <v>0</v>
      </c>
      <c r="G23" s="170">
        <v>0</v>
      </c>
      <c r="H23" s="172">
        <v>0</v>
      </c>
    </row>
    <row r="24" spans="1:8" ht="15" thickBot="1">
      <c r="A24" s="379"/>
      <c r="B24" s="168">
        <v>0</v>
      </c>
      <c r="C24" s="170">
        <v>0</v>
      </c>
      <c r="D24" s="170">
        <v>0</v>
      </c>
      <c r="E24" s="170">
        <v>0</v>
      </c>
      <c r="F24" s="171">
        <v>0</v>
      </c>
      <c r="G24" s="170">
        <v>0</v>
      </c>
      <c r="H24" s="172">
        <v>0</v>
      </c>
    </row>
    <row r="25" spans="1:8" ht="15" thickBot="1">
      <c r="A25" s="379"/>
      <c r="B25" s="168">
        <v>0</v>
      </c>
      <c r="C25" s="170">
        <v>0</v>
      </c>
      <c r="D25" s="170">
        <v>0</v>
      </c>
      <c r="E25" s="170">
        <v>0</v>
      </c>
      <c r="F25" s="171">
        <v>0</v>
      </c>
      <c r="G25" s="170">
        <v>0</v>
      </c>
      <c r="H25" s="172">
        <v>0</v>
      </c>
    </row>
    <row r="26" spans="1:8" ht="15" thickBot="1">
      <c r="A26" s="379" t="s">
        <v>169</v>
      </c>
      <c r="B26" s="168">
        <v>0</v>
      </c>
      <c r="C26" s="170">
        <v>0</v>
      </c>
      <c r="D26" s="170">
        <v>0</v>
      </c>
      <c r="E26" s="170">
        <v>0</v>
      </c>
      <c r="F26" s="171">
        <v>0</v>
      </c>
      <c r="G26" s="170">
        <v>0</v>
      </c>
      <c r="H26" s="172">
        <v>0</v>
      </c>
    </row>
    <row r="27" spans="1:8" ht="15" thickBot="1">
      <c r="A27" s="379"/>
      <c r="B27" s="168">
        <v>0</v>
      </c>
      <c r="C27" s="170">
        <v>0</v>
      </c>
      <c r="D27" s="170">
        <v>0</v>
      </c>
      <c r="E27" s="170">
        <v>0</v>
      </c>
      <c r="F27" s="171">
        <v>0</v>
      </c>
      <c r="G27" s="170">
        <v>0</v>
      </c>
      <c r="H27" s="172">
        <v>0</v>
      </c>
    </row>
    <row r="28" spans="1:8" ht="15" thickBot="1">
      <c r="A28" s="379"/>
      <c r="B28" s="168">
        <v>0</v>
      </c>
      <c r="C28" s="170">
        <v>0</v>
      </c>
      <c r="D28" s="170">
        <v>0</v>
      </c>
      <c r="E28" s="170">
        <v>0</v>
      </c>
      <c r="F28" s="171">
        <v>0</v>
      </c>
      <c r="G28" s="170">
        <v>0</v>
      </c>
      <c r="H28" s="172">
        <v>0</v>
      </c>
    </row>
    <row r="29" spans="1:8" ht="15" thickBot="1">
      <c r="A29" s="379"/>
      <c r="B29" s="168">
        <v>0</v>
      </c>
      <c r="C29" s="170">
        <v>0</v>
      </c>
      <c r="D29" s="170">
        <v>0</v>
      </c>
      <c r="E29" s="170">
        <v>0</v>
      </c>
      <c r="F29" s="171">
        <v>0</v>
      </c>
      <c r="G29" s="170">
        <v>0</v>
      </c>
      <c r="H29" s="172">
        <v>0</v>
      </c>
    </row>
    <row r="30" spans="1:8" ht="15" thickBot="1">
      <c r="A30" s="379" t="s">
        <v>170</v>
      </c>
      <c r="B30" s="168">
        <v>0</v>
      </c>
      <c r="C30" s="170">
        <v>0</v>
      </c>
      <c r="D30" s="170">
        <v>0</v>
      </c>
      <c r="E30" s="170">
        <v>0</v>
      </c>
      <c r="F30" s="171">
        <v>0</v>
      </c>
      <c r="G30" s="170">
        <v>0</v>
      </c>
      <c r="H30" s="172">
        <v>0</v>
      </c>
    </row>
    <row r="31" spans="1:8" ht="15" thickBot="1">
      <c r="A31" s="379"/>
      <c r="B31" s="168">
        <v>0</v>
      </c>
      <c r="C31" s="170">
        <v>0</v>
      </c>
      <c r="D31" s="170">
        <v>0</v>
      </c>
      <c r="E31" s="170">
        <v>0</v>
      </c>
      <c r="F31" s="171">
        <v>0</v>
      </c>
      <c r="G31" s="170">
        <v>0</v>
      </c>
      <c r="H31" s="172">
        <v>0</v>
      </c>
    </row>
    <row r="32" spans="1:8" ht="15" thickBot="1">
      <c r="A32" s="379"/>
      <c r="B32" s="168">
        <v>0</v>
      </c>
      <c r="C32" s="170">
        <v>0</v>
      </c>
      <c r="D32" s="170">
        <v>0</v>
      </c>
      <c r="E32" s="170">
        <v>0</v>
      </c>
      <c r="F32" s="171">
        <v>0</v>
      </c>
      <c r="G32" s="170">
        <v>0</v>
      </c>
      <c r="H32" s="172">
        <v>0</v>
      </c>
    </row>
    <row r="33" spans="1:11" ht="15" thickBot="1">
      <c r="A33" s="379" t="s">
        <v>171</v>
      </c>
      <c r="B33" s="168">
        <v>0</v>
      </c>
      <c r="C33" s="170">
        <v>0</v>
      </c>
      <c r="D33" s="170">
        <v>0</v>
      </c>
      <c r="E33" s="170">
        <v>0</v>
      </c>
      <c r="F33" s="171">
        <v>0</v>
      </c>
      <c r="G33" s="170">
        <v>0</v>
      </c>
      <c r="H33" s="172">
        <v>0</v>
      </c>
      <c r="K33" s="7"/>
    </row>
    <row r="34" spans="1:8" ht="15" thickBot="1">
      <c r="A34" s="379"/>
      <c r="B34" s="168">
        <v>0</v>
      </c>
      <c r="C34" s="170">
        <v>0</v>
      </c>
      <c r="D34" s="170">
        <v>0</v>
      </c>
      <c r="E34" s="170">
        <v>0</v>
      </c>
      <c r="F34" s="171">
        <v>0</v>
      </c>
      <c r="G34" s="170">
        <v>0</v>
      </c>
      <c r="H34" s="172">
        <v>0</v>
      </c>
    </row>
    <row r="35" spans="1:8" ht="15" thickBot="1">
      <c r="A35" s="379"/>
      <c r="B35" s="168">
        <v>0</v>
      </c>
      <c r="C35" s="170">
        <v>0</v>
      </c>
      <c r="D35" s="170">
        <v>0</v>
      </c>
      <c r="E35" s="170">
        <v>0</v>
      </c>
      <c r="F35" s="171">
        <v>0</v>
      </c>
      <c r="G35" s="170">
        <v>0</v>
      </c>
      <c r="H35" s="172">
        <v>0</v>
      </c>
    </row>
    <row r="36" spans="1:8" ht="15" thickBot="1">
      <c r="A36" s="164" t="s">
        <v>144</v>
      </c>
      <c r="B36" s="175">
        <f>SUM(B11:B19)</f>
        <v>0</v>
      </c>
      <c r="C36" s="175">
        <f>SUM(C11:C35)</f>
        <v>0</v>
      </c>
      <c r="D36" s="175">
        <f>SUM(D11:D35)</f>
        <v>0</v>
      </c>
      <c r="E36" s="175">
        <f>SUM(E11:E35)</f>
        <v>0</v>
      </c>
      <c r="F36" s="176">
        <v>0</v>
      </c>
      <c r="G36" s="175">
        <f>SUM(G11:G35)</f>
        <v>0</v>
      </c>
      <c r="H36" s="172">
        <v>0</v>
      </c>
    </row>
    <row r="37" spans="1:8" ht="14.25">
      <c r="A37" s="41"/>
      <c r="B37" s="42"/>
      <c r="C37" s="42"/>
      <c r="D37" s="42"/>
      <c r="E37" s="42"/>
      <c r="F37" s="42"/>
      <c r="G37" s="177"/>
      <c r="H37" s="178"/>
    </row>
    <row r="38" spans="1:8" ht="14.25">
      <c r="A38" s="41"/>
      <c r="B38" s="42"/>
      <c r="C38" s="42"/>
      <c r="D38" s="42"/>
      <c r="E38" s="42"/>
      <c r="F38" s="42"/>
      <c r="G38" s="177"/>
      <c r="H38" s="179"/>
    </row>
    <row r="39" spans="1:8" ht="12.75">
      <c r="A39" s="238" t="s">
        <v>0</v>
      </c>
      <c r="B39" s="239"/>
      <c r="C39" s="239"/>
      <c r="D39" s="239" t="s">
        <v>149</v>
      </c>
      <c r="E39" s="239"/>
      <c r="F39" s="239"/>
      <c r="G39" s="239"/>
      <c r="H39" s="270"/>
    </row>
    <row r="40" spans="1:8" ht="12.75">
      <c r="A40" s="238"/>
      <c r="B40" s="239"/>
      <c r="C40" s="239"/>
      <c r="D40" s="239"/>
      <c r="E40" s="239"/>
      <c r="F40" s="239"/>
      <c r="G40" s="239"/>
      <c r="H40" s="270"/>
    </row>
    <row r="41" spans="1:8" ht="14.25">
      <c r="A41" s="238"/>
      <c r="B41" s="239"/>
      <c r="C41" s="239"/>
      <c r="D41" s="239"/>
      <c r="E41" s="239"/>
      <c r="F41" s="239"/>
      <c r="G41" s="239"/>
      <c r="H41" s="162"/>
    </row>
    <row r="42" spans="1:8" ht="14.25">
      <c r="A42" s="238"/>
      <c r="B42" s="239"/>
      <c r="C42" s="239"/>
      <c r="D42" s="239"/>
      <c r="E42" s="239"/>
      <c r="F42" s="239"/>
      <c r="G42" s="239"/>
      <c r="H42" s="162"/>
    </row>
    <row r="43" spans="1:8" ht="14.25">
      <c r="A43" s="2"/>
      <c r="B43" s="3"/>
      <c r="C43" s="3"/>
      <c r="D43" s="3"/>
      <c r="E43" s="3"/>
      <c r="F43" s="3"/>
      <c r="G43" s="180"/>
      <c r="H43" s="162"/>
    </row>
    <row r="44" spans="1:8" ht="12.75">
      <c r="A44" s="238" t="s">
        <v>1</v>
      </c>
      <c r="B44" s="239"/>
      <c r="C44" s="239"/>
      <c r="D44" s="239"/>
      <c r="E44" s="239"/>
      <c r="F44" s="239"/>
      <c r="G44" s="239"/>
      <c r="H44" s="270"/>
    </row>
    <row r="45" spans="1:8" ht="12.75" customHeight="1" thickBot="1">
      <c r="A45" s="211"/>
      <c r="B45" s="212"/>
      <c r="C45" s="212"/>
      <c r="D45" s="212"/>
      <c r="E45" s="212"/>
      <c r="F45" s="212"/>
      <c r="G45" s="212"/>
      <c r="H45" s="213"/>
    </row>
    <row r="46" spans="1:8" ht="14.25">
      <c r="A46" s="181"/>
      <c r="B46" s="181"/>
      <c r="C46" s="181"/>
      <c r="D46" s="181"/>
      <c r="E46" s="181"/>
      <c r="F46" s="181"/>
      <c r="G46" s="182"/>
      <c r="H46" s="181"/>
    </row>
    <row r="47" spans="1:8" ht="14.25">
      <c r="A47" s="181"/>
      <c r="B47" s="181"/>
      <c r="C47" s="181"/>
      <c r="D47" s="181"/>
      <c r="E47" s="181"/>
      <c r="F47" s="181"/>
      <c r="G47" s="182"/>
      <c r="H47" s="181"/>
    </row>
    <row r="48" spans="1:8" ht="14.25">
      <c r="A48" s="375" t="s">
        <v>172</v>
      </c>
      <c r="B48" s="375"/>
      <c r="C48" s="375"/>
      <c r="D48" s="375"/>
      <c r="E48" s="375"/>
      <c r="F48" s="375"/>
      <c r="G48" s="375"/>
      <c r="H48" s="375"/>
    </row>
    <row r="49" spans="1:8" ht="14.25">
      <c r="A49" s="375" t="s">
        <v>173</v>
      </c>
      <c r="B49" s="375"/>
      <c r="C49" s="375"/>
      <c r="D49" s="375"/>
      <c r="E49" s="375"/>
      <c r="F49" s="375"/>
      <c r="G49" s="375"/>
      <c r="H49" s="375"/>
    </row>
    <row r="50" spans="1:8" ht="14.25">
      <c r="A50" s="375" t="s">
        <v>174</v>
      </c>
      <c r="B50" s="375"/>
      <c r="C50" s="375"/>
      <c r="D50" s="375"/>
      <c r="E50" s="375"/>
      <c r="F50" s="375"/>
      <c r="G50" s="375"/>
      <c r="H50" s="375"/>
    </row>
    <row r="51" spans="1:8" ht="14.25">
      <c r="A51" s="375" t="s">
        <v>175</v>
      </c>
      <c r="B51" s="375"/>
      <c r="C51" s="375"/>
      <c r="D51" s="375"/>
      <c r="E51" s="375"/>
      <c r="F51" s="375"/>
      <c r="G51" s="375"/>
      <c r="H51" s="375"/>
    </row>
    <row r="52" spans="1:8" ht="14.25">
      <c r="A52" s="375" t="s">
        <v>176</v>
      </c>
      <c r="B52" s="375"/>
      <c r="C52" s="375"/>
      <c r="D52" s="375"/>
      <c r="E52" s="375"/>
      <c r="F52" s="375"/>
      <c r="G52" s="375"/>
      <c r="H52" s="375"/>
    </row>
    <row r="53" spans="1:8" ht="14.25">
      <c r="A53" s="375" t="s">
        <v>177</v>
      </c>
      <c r="B53" s="375"/>
      <c r="C53" s="375"/>
      <c r="D53" s="375"/>
      <c r="E53" s="375"/>
      <c r="F53" s="375"/>
      <c r="G53" s="375"/>
      <c r="H53" s="375"/>
    </row>
    <row r="54" spans="1:8" ht="14.25">
      <c r="A54" s="181"/>
      <c r="B54" s="181"/>
      <c r="C54" s="181"/>
      <c r="D54" s="181"/>
      <c r="E54" s="181"/>
      <c r="F54" s="181"/>
      <c r="G54" s="182"/>
      <c r="H54" s="181"/>
    </row>
    <row r="55" spans="1:8" ht="14.25">
      <c r="A55" s="181"/>
      <c r="B55" s="181"/>
      <c r="C55" s="181"/>
      <c r="D55" s="181"/>
      <c r="E55" s="181"/>
      <c r="F55" s="181"/>
      <c r="G55" s="182"/>
      <c r="H55" s="181"/>
    </row>
    <row r="56" spans="1:8" ht="14.25">
      <c r="A56" s="181"/>
      <c r="B56" s="181"/>
      <c r="C56" s="181"/>
      <c r="D56" s="181"/>
      <c r="E56" s="181"/>
      <c r="F56" s="181"/>
      <c r="G56" s="182"/>
      <c r="H56" s="181"/>
    </row>
    <row r="57" spans="1:8" ht="14.25">
      <c r="A57" s="181"/>
      <c r="B57" s="181"/>
      <c r="C57" s="181"/>
      <c r="D57" s="181"/>
      <c r="E57" s="181"/>
      <c r="F57" s="181"/>
      <c r="G57" s="182"/>
      <c r="H57" s="181"/>
    </row>
    <row r="58" spans="1:8" ht="14.25">
      <c r="A58" s="181"/>
      <c r="B58" s="181"/>
      <c r="C58" s="181"/>
      <c r="D58" s="181"/>
      <c r="E58" s="181"/>
      <c r="F58" s="181"/>
      <c r="G58" s="182"/>
      <c r="H58" s="181"/>
    </row>
  </sheetData>
  <sheetProtection/>
  <mergeCells count="30">
    <mergeCell ref="A1:A2"/>
    <mergeCell ref="B1:H1"/>
    <mergeCell ref="B2:H2"/>
    <mergeCell ref="B3:H3"/>
    <mergeCell ref="A4:H4"/>
    <mergeCell ref="A5:B5"/>
    <mergeCell ref="C5:H5"/>
    <mergeCell ref="A6:B6"/>
    <mergeCell ref="C6:H6"/>
    <mergeCell ref="A7:B7"/>
    <mergeCell ref="C7:H7"/>
    <mergeCell ref="A8:B8"/>
    <mergeCell ref="C8:H8"/>
    <mergeCell ref="A48:H48"/>
    <mergeCell ref="A9:H9"/>
    <mergeCell ref="A11:A20"/>
    <mergeCell ref="A21:A25"/>
    <mergeCell ref="A26:A29"/>
    <mergeCell ref="A30:A32"/>
    <mergeCell ref="A33:A35"/>
    <mergeCell ref="A49:H49"/>
    <mergeCell ref="A50:H50"/>
    <mergeCell ref="A51:H51"/>
    <mergeCell ref="A52:H52"/>
    <mergeCell ref="A53:H53"/>
    <mergeCell ref="A39:C40"/>
    <mergeCell ref="D39:H40"/>
    <mergeCell ref="A41:G42"/>
    <mergeCell ref="A44:C45"/>
    <mergeCell ref="D44:H4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N26"/>
  <sheetViews>
    <sheetView zoomScalePageLayoutView="0" workbookViewId="0" topLeftCell="A1">
      <selection activeCell="D9" sqref="D9"/>
    </sheetView>
  </sheetViews>
  <sheetFormatPr defaultColWidth="11.421875" defaultRowHeight="12.75"/>
  <cols>
    <col min="1" max="1" width="24.421875" style="0" customWidth="1"/>
    <col min="2" max="2" width="41.8515625" style="0" bestFit="1" customWidth="1"/>
    <col min="3" max="3" width="13.28125" style="0" customWidth="1"/>
    <col min="4" max="4" width="15.140625" style="0" customWidth="1"/>
    <col min="5" max="5" width="10.7109375" style="0" customWidth="1"/>
    <col min="6" max="6" width="11.57421875" style="0" customWidth="1"/>
  </cols>
  <sheetData>
    <row r="1" spans="1:12" ht="35.25" customHeight="1" thickBot="1">
      <c r="A1" s="275"/>
      <c r="B1" s="223" t="s">
        <v>44</v>
      </c>
      <c r="C1" s="224"/>
      <c r="D1" s="224"/>
      <c r="E1" s="224"/>
      <c r="F1" s="225"/>
      <c r="G1" s="7"/>
      <c r="H1" s="7"/>
      <c r="I1" s="7"/>
      <c r="J1" s="7"/>
      <c r="K1" s="7"/>
      <c r="L1" s="7"/>
    </row>
    <row r="2" spans="1:14" ht="38.25" customHeight="1" thickBot="1">
      <c r="A2" s="276"/>
      <c r="B2" s="383" t="s">
        <v>179</v>
      </c>
      <c r="C2" s="384"/>
      <c r="D2" s="384"/>
      <c r="E2" s="384"/>
      <c r="F2" s="385"/>
      <c r="G2" s="184"/>
      <c r="H2" s="184"/>
      <c r="I2" s="7"/>
      <c r="J2" s="7"/>
      <c r="K2" s="7"/>
      <c r="L2" s="7"/>
      <c r="M2" s="7"/>
      <c r="N2" s="7"/>
    </row>
    <row r="3" spans="1:14" ht="14.25" customHeight="1" thickBot="1">
      <c r="A3" s="185" t="s">
        <v>46</v>
      </c>
      <c r="B3" s="386" t="s">
        <v>180</v>
      </c>
      <c r="C3" s="386"/>
      <c r="D3" s="386"/>
      <c r="E3" s="386"/>
      <c r="F3" s="387"/>
      <c r="I3" s="7"/>
      <c r="J3" s="7"/>
      <c r="K3" s="7"/>
      <c r="L3" s="7"/>
      <c r="M3" s="7"/>
      <c r="N3" s="7"/>
    </row>
    <row r="4" spans="1:14" ht="12.75" customHeight="1">
      <c r="A4" s="186" t="s">
        <v>29</v>
      </c>
      <c r="B4" s="187" t="s">
        <v>181</v>
      </c>
      <c r="C4" s="388" t="s">
        <v>182</v>
      </c>
      <c r="D4" s="388" t="s">
        <v>183</v>
      </c>
      <c r="E4" s="390" t="s">
        <v>184</v>
      </c>
      <c r="F4" s="390" t="s">
        <v>185</v>
      </c>
      <c r="I4" s="7"/>
      <c r="J4" s="7"/>
      <c r="K4" s="7"/>
      <c r="L4" s="7"/>
      <c r="M4" s="15"/>
      <c r="N4" s="15"/>
    </row>
    <row r="5" spans="1:14" ht="42.75" customHeight="1">
      <c r="A5" s="188"/>
      <c r="B5" s="189"/>
      <c r="C5" s="389"/>
      <c r="D5" s="389"/>
      <c r="E5" s="391"/>
      <c r="F5" s="391"/>
      <c r="I5" s="7"/>
      <c r="J5" s="7"/>
      <c r="K5" s="7"/>
      <c r="L5" s="7"/>
      <c r="M5" s="7"/>
      <c r="N5" s="7"/>
    </row>
    <row r="6" spans="1:14" ht="12.75">
      <c r="A6" s="190">
        <v>1</v>
      </c>
      <c r="B6" s="191" t="s">
        <v>186</v>
      </c>
      <c r="C6" s="192">
        <v>5280500</v>
      </c>
      <c r="D6" s="192">
        <v>5664950</v>
      </c>
      <c r="E6" s="192">
        <f>C6-D6</f>
        <v>-384450</v>
      </c>
      <c r="F6" s="193">
        <f>(C6/D6)-1</f>
        <v>-0.06786467665204454</v>
      </c>
      <c r="I6" s="7"/>
      <c r="J6" s="7"/>
      <c r="K6" s="7"/>
      <c r="L6" s="7"/>
      <c r="M6" s="7"/>
      <c r="N6" s="7"/>
    </row>
    <row r="7" spans="1:14" ht="12.75">
      <c r="A7" s="194"/>
      <c r="B7" s="195"/>
      <c r="C7" s="192"/>
      <c r="D7" s="196"/>
      <c r="E7" s="193"/>
      <c r="F7" s="193" t="s">
        <v>35</v>
      </c>
      <c r="I7" s="7"/>
      <c r="J7" s="7"/>
      <c r="K7" s="7"/>
      <c r="L7" s="7"/>
      <c r="M7" s="7"/>
      <c r="N7" s="7"/>
    </row>
    <row r="8" spans="1:14" ht="12.75">
      <c r="A8" s="190">
        <v>2</v>
      </c>
      <c r="B8" s="197" t="s">
        <v>187</v>
      </c>
      <c r="C8" s="192">
        <v>6590980</v>
      </c>
      <c r="D8" s="192">
        <v>2039802.32</v>
      </c>
      <c r="E8" s="192">
        <f>C8-D8</f>
        <v>4551177.68</v>
      </c>
      <c r="F8" s="193">
        <f>(C8/D8)-1</f>
        <v>2.231185657245453</v>
      </c>
      <c r="I8" s="7"/>
      <c r="J8" s="7"/>
      <c r="K8" s="7"/>
      <c r="L8" s="7"/>
      <c r="M8" s="7"/>
      <c r="N8" s="7"/>
    </row>
    <row r="9" spans="1:14" ht="12.75">
      <c r="A9" s="190"/>
      <c r="B9" s="198"/>
      <c r="C9" s="192"/>
      <c r="D9" s="192"/>
      <c r="E9" s="192"/>
      <c r="F9" s="193"/>
      <c r="I9" s="7"/>
      <c r="J9" s="7"/>
      <c r="K9" s="7"/>
      <c r="L9" s="7"/>
      <c r="M9" s="7"/>
      <c r="N9" s="7"/>
    </row>
    <row r="10" spans="1:14" ht="14.25">
      <c r="A10" s="190">
        <v>3</v>
      </c>
      <c r="B10" s="191" t="s">
        <v>97</v>
      </c>
      <c r="C10" s="199">
        <f>SUM(C11:C15)</f>
        <v>0</v>
      </c>
      <c r="D10" s="199">
        <f>SUM(D11:D15)</f>
        <v>0</v>
      </c>
      <c r="E10" s="199">
        <f aca="true" t="shared" si="0" ref="E10:E15">SUM(C10-D10)</f>
        <v>0</v>
      </c>
      <c r="F10" s="193" t="str">
        <f aca="true" t="shared" si="1" ref="F10:F15">_xlfn.IFERROR((C10/D10)-1,"N/A")</f>
        <v>N/A</v>
      </c>
      <c r="I10" s="7"/>
      <c r="J10" s="381"/>
      <c r="K10" s="7"/>
      <c r="L10" s="7"/>
      <c r="M10" s="7"/>
      <c r="N10" s="7"/>
    </row>
    <row r="11" spans="1:14" ht="12.75">
      <c r="A11" s="201">
        <v>3.1</v>
      </c>
      <c r="B11" s="202" t="s">
        <v>188</v>
      </c>
      <c r="C11" s="203">
        <v>0</v>
      </c>
      <c r="D11" s="203">
        <v>0</v>
      </c>
      <c r="E11" s="196">
        <f t="shared" si="0"/>
        <v>0</v>
      </c>
      <c r="F11" s="204" t="str">
        <f t="shared" si="1"/>
        <v>N/A</v>
      </c>
      <c r="I11" s="7"/>
      <c r="J11" s="381"/>
      <c r="K11" s="7"/>
      <c r="L11" s="7"/>
      <c r="M11" s="7"/>
      <c r="N11" s="7"/>
    </row>
    <row r="12" spans="1:14" ht="12.75">
      <c r="A12" s="201">
        <v>3.2</v>
      </c>
      <c r="B12" s="202" t="s">
        <v>189</v>
      </c>
      <c r="C12" s="203">
        <v>0</v>
      </c>
      <c r="D12" s="203">
        <v>0</v>
      </c>
      <c r="E12" s="196">
        <f t="shared" si="0"/>
        <v>0</v>
      </c>
      <c r="F12" s="204" t="str">
        <f t="shared" si="1"/>
        <v>N/A</v>
      </c>
      <c r="I12" s="7"/>
      <c r="J12" s="381"/>
      <c r="K12" s="7"/>
      <c r="L12" s="7"/>
      <c r="M12" s="7"/>
      <c r="N12" s="7"/>
    </row>
    <row r="13" spans="1:14" ht="12.75">
      <c r="A13" s="201">
        <v>3.3</v>
      </c>
      <c r="B13" s="202" t="s">
        <v>190</v>
      </c>
      <c r="C13" s="203">
        <v>0</v>
      </c>
      <c r="D13" s="203">
        <v>0</v>
      </c>
      <c r="E13" s="196">
        <f t="shared" si="0"/>
        <v>0</v>
      </c>
      <c r="F13" s="204" t="str">
        <f t="shared" si="1"/>
        <v>N/A</v>
      </c>
      <c r="I13" s="7"/>
      <c r="J13" s="381"/>
      <c r="K13" s="7"/>
      <c r="L13" s="7"/>
      <c r="M13" s="7"/>
      <c r="N13" s="7"/>
    </row>
    <row r="14" spans="1:14" ht="12.75" customHeight="1">
      <c r="A14" s="201">
        <v>3.4</v>
      </c>
      <c r="B14" s="202" t="s">
        <v>191</v>
      </c>
      <c r="C14" s="203">
        <v>0</v>
      </c>
      <c r="D14" s="203">
        <v>0</v>
      </c>
      <c r="E14" s="196">
        <f t="shared" si="0"/>
        <v>0</v>
      </c>
      <c r="F14" s="204" t="str">
        <f t="shared" si="1"/>
        <v>N/A</v>
      </c>
      <c r="I14" s="7"/>
      <c r="J14" s="200"/>
      <c r="K14" s="7"/>
      <c r="L14" s="7"/>
      <c r="M14" s="7"/>
      <c r="N14" s="7"/>
    </row>
    <row r="15" spans="1:14" ht="12.75" customHeight="1">
      <c r="A15" s="201">
        <v>3.5</v>
      </c>
      <c r="B15" s="202" t="s">
        <v>192</v>
      </c>
      <c r="C15" s="203">
        <v>0</v>
      </c>
      <c r="D15" s="203">
        <v>0</v>
      </c>
      <c r="E15" s="196">
        <f t="shared" si="0"/>
        <v>0</v>
      </c>
      <c r="F15" s="204" t="str">
        <f t="shared" si="1"/>
        <v>N/A</v>
      </c>
      <c r="I15" s="7"/>
      <c r="J15" s="200"/>
      <c r="K15" s="7"/>
      <c r="L15" s="7"/>
      <c r="M15" s="7"/>
      <c r="N15" s="7"/>
    </row>
    <row r="16" spans="1:10" ht="12.75">
      <c r="A16" s="201"/>
      <c r="B16" s="202"/>
      <c r="C16" s="203"/>
      <c r="D16" s="203"/>
      <c r="E16" s="205"/>
      <c r="F16" s="205"/>
      <c r="J16" s="381"/>
    </row>
    <row r="17" spans="1:10" ht="13.5" thickBot="1">
      <c r="A17" s="206"/>
      <c r="B17" s="207"/>
      <c r="C17" s="208" t="s">
        <v>35</v>
      </c>
      <c r="D17" s="209"/>
      <c r="E17" s="209"/>
      <c r="F17" s="209"/>
      <c r="J17" s="381"/>
    </row>
    <row r="18" spans="1:10" ht="14.25" customHeight="1">
      <c r="A18" s="229" t="s">
        <v>35</v>
      </c>
      <c r="B18" s="230"/>
      <c r="C18" s="230"/>
      <c r="D18" s="230"/>
      <c r="E18" s="230"/>
      <c r="F18" s="231"/>
      <c r="J18" s="381"/>
    </row>
    <row r="19" spans="1:10" ht="14.25" customHeight="1">
      <c r="A19" s="229"/>
      <c r="B19" s="230"/>
      <c r="C19" s="230"/>
      <c r="D19" s="230"/>
      <c r="E19" s="230"/>
      <c r="F19" s="231"/>
      <c r="J19" s="381"/>
    </row>
    <row r="20" spans="1:10" ht="12.75" customHeight="1">
      <c r="A20" s="238" t="s">
        <v>0</v>
      </c>
      <c r="B20" s="239"/>
      <c r="C20" s="382" t="s">
        <v>149</v>
      </c>
      <c r="D20" s="239"/>
      <c r="E20" s="239"/>
      <c r="F20" s="270"/>
      <c r="J20" s="381"/>
    </row>
    <row r="21" spans="1:10" ht="12.75" customHeight="1">
      <c r="A21" s="238"/>
      <c r="B21" s="239"/>
      <c r="C21" s="239"/>
      <c r="D21" s="239"/>
      <c r="E21" s="239"/>
      <c r="F21" s="270"/>
      <c r="J21" s="381"/>
    </row>
    <row r="22" spans="1:10" ht="12.75" customHeight="1">
      <c r="A22" s="238"/>
      <c r="B22" s="239"/>
      <c r="C22" s="239"/>
      <c r="D22" s="239"/>
      <c r="E22" s="239"/>
      <c r="F22" s="270"/>
      <c r="J22" s="381"/>
    </row>
    <row r="23" spans="1:10" ht="12.75" customHeight="1">
      <c r="A23" s="238"/>
      <c r="B23" s="239"/>
      <c r="C23" s="239"/>
      <c r="D23" s="239"/>
      <c r="E23" s="239"/>
      <c r="F23" s="270"/>
      <c r="J23" s="381"/>
    </row>
    <row r="24" spans="1:10" ht="12.75" customHeight="1">
      <c r="A24" s="238"/>
      <c r="B24" s="239"/>
      <c r="C24" s="239"/>
      <c r="D24" s="239"/>
      <c r="E24" s="239"/>
      <c r="F24" s="270"/>
      <c r="J24" s="381"/>
    </row>
    <row r="25" spans="1:10" ht="12.75" customHeight="1">
      <c r="A25" s="238" t="s">
        <v>1</v>
      </c>
      <c r="B25" s="239"/>
      <c r="C25" s="239" t="s">
        <v>193</v>
      </c>
      <c r="D25" s="239"/>
      <c r="E25" s="239"/>
      <c r="F25" s="270"/>
      <c r="J25" s="381"/>
    </row>
    <row r="26" spans="1:6" ht="13.5" customHeight="1" thickBot="1">
      <c r="A26" s="211"/>
      <c r="B26" s="212"/>
      <c r="C26" s="212"/>
      <c r="D26" s="212"/>
      <c r="E26" s="212"/>
      <c r="F26" s="213"/>
    </row>
  </sheetData>
  <sheetProtection/>
  <mergeCells count="17">
    <mergeCell ref="A1:A2"/>
    <mergeCell ref="B1:F1"/>
    <mergeCell ref="B2:F2"/>
    <mergeCell ref="B3:F3"/>
    <mergeCell ref="C4:C5"/>
    <mergeCell ref="D4:D5"/>
    <mergeCell ref="E4:E5"/>
    <mergeCell ref="F4:F5"/>
    <mergeCell ref="J10:J13"/>
    <mergeCell ref="J16:J19"/>
    <mergeCell ref="A18:F19"/>
    <mergeCell ref="A20:B21"/>
    <mergeCell ref="C20:F21"/>
    <mergeCell ref="J20:J25"/>
    <mergeCell ref="A22:F24"/>
    <mergeCell ref="A25:B26"/>
    <mergeCell ref="C25:F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Contraloría de Cundinamarca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AUDITOR31</dc:creator>
  <cp:keywords/>
  <dc:description/>
  <cp:lastModifiedBy>Call Center2</cp:lastModifiedBy>
  <cp:lastPrinted>2012-04-20T19:35:10Z</cp:lastPrinted>
  <dcterms:created xsi:type="dcterms:W3CDTF">2008-02-06T16:40:32Z</dcterms:created>
  <dcterms:modified xsi:type="dcterms:W3CDTF">2019-05-16T20:59:10Z</dcterms:modified>
  <cp:category/>
  <cp:version/>
  <cp:contentType/>
  <cp:contentStatus/>
</cp:coreProperties>
</file>