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18" activeTab="0"/>
  </bookViews>
  <sheets>
    <sheet name="INFORME" sheetId="1" r:id="rId1"/>
    <sheet name="CONSOLIDADO GENERAL" sheetId="2" r:id="rId2"/>
    <sheet name="CONSOLIDADO ESPECIFICO" sheetId="3" r:id="rId3"/>
    <sheet name="GASTOS DE PERSONAL ACUMULADO" sheetId="4" r:id="rId4"/>
    <sheet name="GASTOS PÚBLICIDAD" sheetId="5" r:id="rId5"/>
    <sheet name="GASTOS TELEFONIA" sheetId="6" r:id="rId6"/>
  </sheets>
  <definedNames>
    <definedName name="_xlfn.IFERROR" hidden="1">#NAME?</definedName>
  </definedNames>
  <calcPr fullCalcOnLoad="1"/>
</workbook>
</file>

<file path=xl/sharedStrings.xml><?xml version="1.0" encoding="utf-8"?>
<sst xmlns="http://schemas.openxmlformats.org/spreadsheetml/2006/main" count="295" uniqueCount="195">
  <si>
    <t>REPRESENTANTE LEGAL DE LA ENTIDAD</t>
  </si>
  <si>
    <t>JEFE DE CONTROL INTERNO</t>
  </si>
  <si>
    <t>REPRESENTANTE LEGAL</t>
  </si>
  <si>
    <t>ASIGNACIÓN Y USO DE LOS VEHÍCULOS OFICIALES</t>
  </si>
  <si>
    <t>VERSIÓN: 1.0</t>
  </si>
  <si>
    <t>FORMATO DE INFORME SOBRE MEDIDAS DE AUSTERIDAD</t>
  </si>
  <si>
    <t xml:space="preserve">PERIODO: </t>
  </si>
  <si>
    <t xml:space="preserve">JUAN CARLOS SALDARRIAGA GAVIRIA </t>
  </si>
  <si>
    <t xml:space="preserve">SUBGERENTE ADMINITRATIVO Y FINANCIERO </t>
  </si>
  <si>
    <t>JUSBLEIDY VARGAS ROJAS</t>
  </si>
  <si>
    <t>CORPORACION SOCIAL DE CUNDINAMARCA 
VIGILANCIA SOBRE LA AUSTERIDAD EN EL GASTO PÚBLICO</t>
  </si>
  <si>
    <t xml:space="preserve">CÓDIGO: </t>
  </si>
  <si>
    <t>GASTOS DE PERSONAL</t>
  </si>
  <si>
    <t>GASTOS GENERALES</t>
  </si>
  <si>
    <t>ASIGNACIÓN Y USO DE TELEFONOS CELULARES</t>
  </si>
  <si>
    <t>*La subdirectora  de servicios generales lleva un control del consumo de los combustibles de cada uno de los vehículos que hacen parte del parque automotor de la entidad.</t>
  </si>
  <si>
    <t xml:space="preserve">Con el objeto de dar cumplimiento a lo establecido en la Circular No.02 del 29 de marzo de 2004, el artículo 22 del Decreto 1737 de 1998 y Decretos 0026 de 1998, 2209 de 1998, y 959 de 1999, que contemplan normas de austeridad en el gasto público, presentamos el informe correspondiente al tercer trimestre de 2018, relacionado con el comportamiento de los gastos correspondientes a los rubros de gastos de personal, gastos generales, pago de  publicidad y publicaciones, asignación y uso de teléfonos celulares, asignación y uso de vehículos, inmuebles mantenimiento, compra de equipos y licencias antivirus, licencias de seguridad de la información.  
La comparación se hace teniendo como punto de referencia los gastos efectuados durante el tercer trimestre de 2018, por los mismos conceptos. 
</t>
  </si>
  <si>
    <t>TERCER TRIMESTRE DE 2018</t>
  </si>
  <si>
    <r>
      <t xml:space="preserve">Los rubros contemplados en Gasto de Personal normalizados por el Decreto 0397 de 2017 "por la cual se liquida el Presupuesto General del Departamento para la vigencia fiscal 2018, se detallan las apropiaciones, se clasifican y se definen los gastos", son los siguientes:
</t>
    </r>
    <r>
      <rPr>
        <b/>
        <sz val="11"/>
        <rFont val="Tahoma"/>
        <family val="2"/>
      </rPr>
      <t>"SERVICIOS PERSONALES ASOCIADOS A LA NOMINA"</t>
    </r>
    <r>
      <rPr>
        <sz val="11"/>
        <rFont val="Tahoma"/>
        <family val="2"/>
      </rPr>
      <t xml:space="preserve"> para el tercer trimestre del año 2017 se efectuaron pagos tesorales por </t>
    </r>
    <r>
      <rPr>
        <b/>
        <sz val="11"/>
        <rFont val="Tahoma"/>
        <family val="2"/>
      </rPr>
      <t>$638.556.989</t>
    </r>
    <r>
      <rPr>
        <sz val="11"/>
        <rFont val="Tahoma"/>
        <family val="2"/>
      </rPr>
      <t xml:space="preserve"> y en el tercer trimestre 2018 fueron de </t>
    </r>
    <r>
      <rPr>
        <b/>
        <sz val="11"/>
        <rFont val="Tahoma"/>
        <family val="2"/>
      </rPr>
      <t>$688.035.180</t>
    </r>
    <r>
      <rPr>
        <sz val="11"/>
        <rFont val="Tahoma"/>
        <family val="2"/>
      </rPr>
      <t xml:space="preserve"> con un aumento del </t>
    </r>
    <r>
      <rPr>
        <b/>
        <sz val="11"/>
        <rFont val="Tahoma"/>
        <family val="2"/>
      </rPr>
      <t>7,82%</t>
    </r>
    <r>
      <rPr>
        <sz val="11"/>
        <rFont val="Tahoma"/>
        <family val="2"/>
      </rPr>
      <t xml:space="preserve"> en el presente año.
</t>
    </r>
    <r>
      <rPr>
        <b/>
        <sz val="11"/>
        <rFont val="Tahoma"/>
        <family val="2"/>
      </rPr>
      <t>"OTROS GASTOS POR SERVICIOS PERSONA"</t>
    </r>
    <r>
      <rPr>
        <sz val="11"/>
        <rFont val="Tahoma"/>
        <family val="2"/>
      </rPr>
      <t xml:space="preserve"> para el tercer trimestre del año 2017 se efectuaron pagos tesorales por </t>
    </r>
    <r>
      <rPr>
        <b/>
        <sz val="11"/>
        <rFont val="Tahoma"/>
        <family val="2"/>
      </rPr>
      <t>$99.164.072</t>
    </r>
    <r>
      <rPr>
        <sz val="11"/>
        <rFont val="Tahoma"/>
        <family val="2"/>
      </rPr>
      <t xml:space="preserve"> y en el tercer trimestre 2018 fueron de </t>
    </r>
    <r>
      <rPr>
        <b/>
        <sz val="11"/>
        <rFont val="Tahoma"/>
        <family val="2"/>
      </rPr>
      <t>$111.986.731</t>
    </r>
    <r>
      <rPr>
        <sz val="11"/>
        <rFont val="Tahoma"/>
        <family val="2"/>
      </rPr>
      <t xml:space="preserve"> con un aumento del </t>
    </r>
    <r>
      <rPr>
        <b/>
        <sz val="11"/>
        <rFont val="Tahoma"/>
        <family val="2"/>
      </rPr>
      <t>12,93%</t>
    </r>
    <r>
      <rPr>
        <sz val="11"/>
        <rFont val="Tahoma"/>
        <family val="2"/>
      </rPr>
      <t xml:space="preserve"> en el presente año.
</t>
    </r>
    <r>
      <rPr>
        <b/>
        <sz val="11"/>
        <rFont val="Tahoma"/>
        <family val="2"/>
      </rPr>
      <t>"CONTRIB. INH. NOMINA SECTOR PRIVADO"</t>
    </r>
    <r>
      <rPr>
        <sz val="11"/>
        <rFont val="Tahoma"/>
        <family val="2"/>
      </rPr>
      <t xml:space="preserve"> para el tercer trimestre del año 2017 se efectuaron pagos tesorales por </t>
    </r>
    <r>
      <rPr>
        <b/>
        <sz val="11"/>
        <rFont val="Tahoma"/>
        <family val="2"/>
      </rPr>
      <t>$91.785.739</t>
    </r>
    <r>
      <rPr>
        <sz val="11"/>
        <rFont val="Tahoma"/>
        <family val="2"/>
      </rPr>
      <t xml:space="preserve"> y en el tercer trimestre 2018 fueron de </t>
    </r>
    <r>
      <rPr>
        <b/>
        <sz val="11"/>
        <rFont val="Tahoma"/>
        <family val="2"/>
      </rPr>
      <t>$82.202.219</t>
    </r>
    <r>
      <rPr>
        <sz val="11"/>
        <rFont val="Tahoma"/>
        <family val="2"/>
      </rPr>
      <t xml:space="preserve"> con una disminución del </t>
    </r>
    <r>
      <rPr>
        <b/>
        <sz val="11"/>
        <rFont val="Tahoma"/>
        <family val="2"/>
      </rPr>
      <t>10,33%</t>
    </r>
    <r>
      <rPr>
        <sz val="11"/>
        <rFont val="Tahoma"/>
        <family val="2"/>
      </rPr>
      <t xml:space="preserve"> en el presente año.
</t>
    </r>
    <r>
      <rPr>
        <b/>
        <sz val="11"/>
        <rFont val="Tahoma"/>
        <family val="2"/>
      </rPr>
      <t>"CONTRIB. INH. NOMINA SECTOR PUBLICO"</t>
    </r>
    <r>
      <rPr>
        <sz val="11"/>
        <rFont val="Tahoma"/>
        <family val="2"/>
      </rPr>
      <t xml:space="preserve"> para el tercer trimestre del año 2017 se efectuaron pagos tesorales por </t>
    </r>
    <r>
      <rPr>
        <b/>
        <sz val="11"/>
        <rFont val="Tahoma"/>
        <family val="2"/>
      </rPr>
      <t>$324.082.592</t>
    </r>
    <r>
      <rPr>
        <sz val="11"/>
        <rFont val="Tahoma"/>
        <family val="2"/>
      </rPr>
      <t xml:space="preserve"> y en el tercer trimestre 2018 fueron de </t>
    </r>
    <r>
      <rPr>
        <b/>
        <sz val="11"/>
        <rFont val="Tahoma"/>
        <family val="2"/>
      </rPr>
      <t>$122.535.312</t>
    </r>
    <r>
      <rPr>
        <sz val="11"/>
        <rFont val="Tahoma"/>
        <family val="2"/>
      </rPr>
      <t xml:space="preserve"> con una disminición del </t>
    </r>
    <r>
      <rPr>
        <b/>
        <sz val="11"/>
        <rFont val="Tahoma"/>
        <family val="2"/>
      </rPr>
      <t>62,18%</t>
    </r>
    <r>
      <rPr>
        <sz val="11"/>
        <rFont val="Tahoma"/>
        <family val="2"/>
      </rPr>
      <t xml:space="preserve"> en el presente año.
</t>
    </r>
    <r>
      <rPr>
        <b/>
        <sz val="11"/>
        <rFont val="Tahoma"/>
        <family val="2"/>
      </rPr>
      <t>"TRANSFERENCIAS AL SECTOR PUBLICO"</t>
    </r>
    <r>
      <rPr>
        <sz val="11"/>
        <rFont val="Tahoma"/>
        <family val="2"/>
      </rPr>
      <t xml:space="preserve"> Las Corporación Social de Cundinamarca no contempla estos rubros dentro de su presupuesto.
</t>
    </r>
    <r>
      <rPr>
        <b/>
        <sz val="11"/>
        <rFont val="Tahoma"/>
        <family val="2"/>
      </rPr>
      <t>"TRANSFERENCIAS DE PREVISIÓN Y S.SOCIAL"</t>
    </r>
    <r>
      <rPr>
        <sz val="11"/>
        <rFont val="Tahoma"/>
        <family val="2"/>
      </rPr>
      <t xml:space="preserve"> Las Corporación Social de Cundinamarca no contempla estos rubros dentro de su presupuesto.
</t>
    </r>
    <r>
      <rPr>
        <b/>
        <sz val="11"/>
        <rFont val="Tahoma"/>
        <family val="2"/>
      </rPr>
      <t>"REMUN POR SERVICIOS TECNICOS"</t>
    </r>
    <r>
      <rPr>
        <sz val="11"/>
        <rFont val="Tahoma"/>
        <family val="2"/>
      </rPr>
      <t xml:space="preserve"> para el tercer trimestre del año 2017 se efectuaron pagos tesorales por </t>
    </r>
    <r>
      <rPr>
        <b/>
        <sz val="11"/>
        <rFont val="Tahoma"/>
        <family val="2"/>
      </rPr>
      <t>$ 98.831.040</t>
    </r>
    <r>
      <rPr>
        <sz val="11"/>
        <rFont val="Tahoma"/>
        <family val="2"/>
      </rPr>
      <t xml:space="preserve"> y en el tercer trimestre 2018 fueron de </t>
    </r>
    <r>
      <rPr>
        <b/>
        <sz val="11"/>
        <rFont val="Tahoma"/>
        <family val="2"/>
      </rPr>
      <t>$53.308.125</t>
    </r>
    <r>
      <rPr>
        <sz val="11"/>
        <rFont val="Tahoma"/>
        <family val="2"/>
      </rPr>
      <t xml:space="preserve"> con una disminución del </t>
    </r>
    <r>
      <rPr>
        <b/>
        <sz val="11"/>
        <rFont val="Tahoma"/>
        <family val="2"/>
      </rPr>
      <t>46,06%</t>
    </r>
    <r>
      <rPr>
        <sz val="11"/>
        <rFont val="Tahoma"/>
        <family val="2"/>
      </rPr>
      <t xml:space="preserve"> en el presente año.
</t>
    </r>
    <r>
      <rPr>
        <b/>
        <sz val="11"/>
        <rFont val="Tahoma"/>
        <family val="2"/>
      </rPr>
      <t>"APORTES PARAFISCALES"</t>
    </r>
    <r>
      <rPr>
        <sz val="11"/>
        <rFont val="Tahoma"/>
        <family val="2"/>
      </rPr>
      <t xml:space="preserve"> para el tercer trimestre del año 2017 se efectuaron pagos tesorales por </t>
    </r>
    <r>
      <rPr>
        <b/>
        <sz val="11"/>
        <rFont val="Tahoma"/>
        <family val="2"/>
      </rPr>
      <t>$65.340.400</t>
    </r>
    <r>
      <rPr>
        <sz val="11"/>
        <rFont val="Tahoma"/>
        <family val="2"/>
      </rPr>
      <t xml:space="preserve"> y en el tercer trimestre 2018 fueron de </t>
    </r>
    <r>
      <rPr>
        <b/>
        <sz val="11"/>
        <rFont val="Tahoma"/>
        <family val="2"/>
      </rPr>
      <t>$71.996.300</t>
    </r>
    <r>
      <rPr>
        <sz val="11"/>
        <rFont val="Tahoma"/>
        <family val="2"/>
      </rPr>
      <t xml:space="preserve"> con un aumento del </t>
    </r>
    <r>
      <rPr>
        <b/>
        <sz val="11"/>
        <rFont val="Tahoma"/>
        <family val="2"/>
      </rPr>
      <t>10,18%</t>
    </r>
    <r>
      <rPr>
        <sz val="11"/>
        <rFont val="Tahoma"/>
        <family val="2"/>
      </rPr>
      <t xml:space="preserve"> en el presente año.</t>
    </r>
  </si>
  <si>
    <r>
      <t xml:space="preserve">Para el tercer trimestre del año 2017 se comprometió un monto de </t>
    </r>
    <r>
      <rPr>
        <b/>
        <sz val="11"/>
        <rFont val="Tahoma"/>
        <family val="2"/>
      </rPr>
      <t>$1.228.785.382</t>
    </r>
    <r>
      <rPr>
        <sz val="11"/>
        <rFont val="Tahoma"/>
        <family val="2"/>
      </rPr>
      <t xml:space="preserve"> para gastos de Personal y en total se Efectuó el pago tesoral por </t>
    </r>
    <r>
      <rPr>
        <b/>
        <sz val="11"/>
        <rFont val="Tahoma"/>
        <family val="2"/>
      </rPr>
      <t>$1.317.760.832</t>
    </r>
    <r>
      <rPr>
        <sz val="11"/>
        <rFont val="Tahoma"/>
        <family val="2"/>
      </rPr>
      <t xml:space="preserve"> quedando un saldo por pagar de </t>
    </r>
    <r>
      <rPr>
        <b/>
        <sz val="11"/>
        <rFont val="Tahoma"/>
        <family val="2"/>
      </rPr>
      <t>$71.657.490</t>
    </r>
    <r>
      <rPr>
        <sz val="11"/>
        <rFont val="Tahoma"/>
        <family val="2"/>
      </rPr>
      <t xml:space="preserve">; en el año 2018 tercer trimestre se comprometió un monto de </t>
    </r>
    <r>
      <rPr>
        <b/>
        <sz val="11"/>
        <rFont val="Tahoma"/>
        <family val="2"/>
      </rPr>
      <t>$1.076.402.342</t>
    </r>
    <r>
      <rPr>
        <sz val="11"/>
        <rFont val="Tahoma"/>
        <family val="2"/>
      </rPr>
      <t xml:space="preserve"> para gastos de Personal y en total se Efectuó el pago tesoral por </t>
    </r>
    <r>
      <rPr>
        <b/>
        <sz val="11"/>
        <rFont val="Tahoma"/>
        <family val="2"/>
      </rPr>
      <t>$1.130.637.204</t>
    </r>
    <r>
      <rPr>
        <sz val="11"/>
        <rFont val="Tahoma"/>
        <family val="2"/>
      </rPr>
      <t xml:space="preserve"> quedando un saldo por pagar de </t>
    </r>
    <r>
      <rPr>
        <b/>
        <sz val="11"/>
        <rFont val="Tahoma"/>
        <family val="2"/>
      </rPr>
      <t>$92.922.125</t>
    </r>
    <r>
      <rPr>
        <sz val="11"/>
        <rFont val="Tahoma"/>
        <family val="2"/>
      </rPr>
      <t xml:space="preserve">, la disminución para el tercer trimestre del año 2018 en los pagos tesorales es de </t>
    </r>
    <r>
      <rPr>
        <b/>
        <sz val="11"/>
        <rFont val="Tahoma"/>
        <family val="2"/>
      </rPr>
      <t>14,20%</t>
    </r>
    <r>
      <rPr>
        <sz val="11"/>
        <rFont val="Tahoma"/>
        <family val="2"/>
      </rPr>
      <t xml:space="preserve"> con respecto al tercer trimestre del año 2017, 
</t>
    </r>
  </si>
  <si>
    <r>
      <t xml:space="preserve">Los rubros contemplados en Gasto Generales normalizados por el Decreto 0397 de 2017 "por la cual se liquida el Presupuesto General del Departamento para la vigencia fiscal 2018, se detallan las apropiaciones, se clasifican y se definen los gastos", son los siguientes:
</t>
    </r>
    <r>
      <rPr>
        <b/>
        <sz val="11"/>
        <rFont val="Tahoma"/>
        <family val="2"/>
      </rPr>
      <t>"COMPRA DE EQUIPOS"</t>
    </r>
    <r>
      <rPr>
        <sz val="11"/>
        <rFont val="Tahoma"/>
        <family val="2"/>
      </rPr>
      <t xml:space="preserve"> Para el tercer trimestre del año 2017 no se efectuó pago tesoral; en el tercer trimestre del año 2018 se efectuó un pago tesoral por </t>
    </r>
    <r>
      <rPr>
        <b/>
        <sz val="11"/>
        <rFont val="Tahoma"/>
        <family val="2"/>
      </rPr>
      <t>$178.763.392,35</t>
    </r>
    <r>
      <rPr>
        <sz val="11"/>
        <rFont val="Tahoma"/>
        <family val="2"/>
      </rPr>
      <t xml:space="preserve">; en realción a los pagos efectuados se generó un aumento del  </t>
    </r>
    <r>
      <rPr>
        <b/>
        <sz val="11"/>
        <rFont val="Tahoma"/>
        <family val="2"/>
      </rPr>
      <t>100%</t>
    </r>
    <r>
      <rPr>
        <sz val="11"/>
        <rFont val="Tahoma"/>
        <family val="2"/>
      </rPr>
      <t xml:space="preserve">.
</t>
    </r>
    <r>
      <rPr>
        <b/>
        <sz val="11"/>
        <rFont val="Tahoma"/>
        <family val="2"/>
      </rPr>
      <t>"MATERIALES Y SUMINISTROS"</t>
    </r>
    <r>
      <rPr>
        <sz val="11"/>
        <rFont val="Tahoma"/>
        <family val="2"/>
      </rPr>
      <t xml:space="preserve"> para el tercer trimestre del año 2017 no se efectuaron pagos tesorales y en el tercer trimestre 2018 se comprometió </t>
    </r>
    <r>
      <rPr>
        <b/>
        <sz val="11"/>
        <rFont val="Tahoma"/>
        <family val="2"/>
      </rPr>
      <t>$21.451.636</t>
    </r>
    <r>
      <rPr>
        <sz val="11"/>
        <rFont val="Tahoma"/>
        <family val="2"/>
      </rPr>
      <t xml:space="preserve"> y los pagos tesorales fueron de </t>
    </r>
    <r>
      <rPr>
        <b/>
        <sz val="11"/>
        <rFont val="Tahoma"/>
        <family val="2"/>
      </rPr>
      <t>$12.990.064</t>
    </r>
    <r>
      <rPr>
        <sz val="11"/>
        <rFont val="Tahoma"/>
        <family val="2"/>
      </rPr>
      <t xml:space="preserve"> con un aumento del 100% en el presente año.
</t>
    </r>
    <r>
      <rPr>
        <b/>
        <sz val="11"/>
        <rFont val="Tahoma"/>
        <family val="2"/>
      </rPr>
      <t>"GASTOS VARIOS E IMPREVISTOS"</t>
    </r>
    <r>
      <rPr>
        <sz val="11"/>
        <rFont val="Tahoma"/>
        <family val="2"/>
      </rPr>
      <t xml:space="preserve"> No se generan gastos por este rubro en los años 2017 y 2018 para el tercer trimestre.
</t>
    </r>
    <r>
      <rPr>
        <b/>
        <sz val="11"/>
        <rFont val="Tahoma"/>
        <family val="2"/>
      </rPr>
      <t>"MANTENIMIENTO"</t>
    </r>
    <r>
      <rPr>
        <sz val="11"/>
        <rFont val="Tahoma"/>
        <family val="2"/>
      </rPr>
      <t xml:space="preserve"> para el tercer trimestre del año 2017 se efectuaron pagos tesorales por </t>
    </r>
    <r>
      <rPr>
        <b/>
        <sz val="11"/>
        <rFont val="Tahoma"/>
        <family val="2"/>
      </rPr>
      <t>$ 58.738.760,27</t>
    </r>
    <r>
      <rPr>
        <sz val="11"/>
        <rFont val="Tahoma"/>
        <family val="2"/>
      </rPr>
      <t xml:space="preserve"> y en el tercer trimestre 2018 fueron de </t>
    </r>
    <r>
      <rPr>
        <b/>
        <sz val="11"/>
        <rFont val="Tahoma"/>
        <family val="2"/>
      </rPr>
      <t>$60.226.998,43</t>
    </r>
    <r>
      <rPr>
        <sz val="11"/>
        <rFont val="Tahoma"/>
        <family val="2"/>
      </rPr>
      <t xml:space="preserve"> con un aumento del </t>
    </r>
    <r>
      <rPr>
        <b/>
        <sz val="11"/>
        <rFont val="Tahoma"/>
        <family val="2"/>
      </rPr>
      <t>2,53%</t>
    </r>
    <r>
      <rPr>
        <sz val="11"/>
        <rFont val="Tahoma"/>
        <family val="2"/>
      </rPr>
      <t xml:space="preserve"> en el presente año.
</t>
    </r>
    <r>
      <rPr>
        <b/>
        <sz val="11"/>
        <rFont val="Tahoma"/>
        <family val="2"/>
      </rPr>
      <t>"GASTOS DE COMPUTADOR"</t>
    </r>
    <r>
      <rPr>
        <sz val="11"/>
        <rFont val="Tahoma"/>
        <family val="2"/>
      </rPr>
      <t xml:space="preserve"> Para el tercer trimestre 2017 se generan pagos teorales por </t>
    </r>
    <r>
      <rPr>
        <b/>
        <sz val="11"/>
        <rFont val="Tahoma"/>
        <family val="2"/>
      </rPr>
      <t>$47.238.930</t>
    </r>
    <r>
      <rPr>
        <sz val="11"/>
        <rFont val="Tahoma"/>
        <family val="2"/>
      </rPr>
      <t xml:space="preserve">, en el tercer trimestre 2018 se efectua pagos tesorales por </t>
    </r>
    <r>
      <rPr>
        <b/>
        <sz val="11"/>
        <rFont val="Tahoma"/>
        <family val="2"/>
      </rPr>
      <t>$51.278.394,87</t>
    </r>
    <r>
      <rPr>
        <sz val="11"/>
        <rFont val="Tahoma"/>
        <family val="2"/>
      </rPr>
      <t xml:space="preserve"> generando así un aumento del </t>
    </r>
    <r>
      <rPr>
        <b/>
        <sz val="11"/>
        <rFont val="Tahoma"/>
        <family val="2"/>
      </rPr>
      <t>8,55%</t>
    </r>
    <r>
      <rPr>
        <sz val="11"/>
        <rFont val="Tahoma"/>
        <family val="2"/>
      </rPr>
      <t xml:space="preserve">.
</t>
    </r>
    <r>
      <rPr>
        <b/>
        <sz val="11"/>
        <rFont val="Tahoma"/>
        <family val="2"/>
      </rPr>
      <t>"SERVICIOS PUBLICOS"</t>
    </r>
    <r>
      <rPr>
        <sz val="11"/>
        <rFont val="Tahoma"/>
        <family val="2"/>
      </rPr>
      <t xml:space="preserve"> para el tercer trimestre del año 2017 se efectuaron pagos tesorales por </t>
    </r>
    <r>
      <rPr>
        <b/>
        <sz val="11"/>
        <rFont val="Tahoma"/>
        <family val="2"/>
      </rPr>
      <t>$34.997.138,68</t>
    </r>
    <r>
      <rPr>
        <sz val="11"/>
        <rFont val="Tahoma"/>
        <family val="2"/>
      </rPr>
      <t xml:space="preserve"> y en el tercer trimestre 2018 fueron de </t>
    </r>
    <r>
      <rPr>
        <b/>
        <sz val="11"/>
        <rFont val="Tahoma"/>
        <family val="2"/>
      </rPr>
      <t>$36.730.426</t>
    </r>
    <r>
      <rPr>
        <sz val="11"/>
        <rFont val="Tahoma"/>
        <family val="2"/>
      </rPr>
      <t xml:space="preserve"> con un aumento del </t>
    </r>
    <r>
      <rPr>
        <b/>
        <sz val="11"/>
        <rFont val="Tahoma"/>
        <family val="2"/>
      </rPr>
      <t>4,95%</t>
    </r>
    <r>
      <rPr>
        <sz val="11"/>
        <rFont val="Tahoma"/>
        <family val="2"/>
      </rPr>
      <t xml:space="preserve"> en el presente año.
</t>
    </r>
    <r>
      <rPr>
        <b/>
        <sz val="11"/>
        <rFont val="Tahoma"/>
        <family val="2"/>
      </rPr>
      <t>"VIATICOS Y GASTOS DE VIAJE"</t>
    </r>
    <r>
      <rPr>
        <sz val="11"/>
        <rFont val="Tahoma"/>
        <family val="2"/>
      </rPr>
      <t xml:space="preserve"> para el tercer trimestre del año 2017 se efectuaron pagos tesorales por </t>
    </r>
    <r>
      <rPr>
        <b/>
        <sz val="11"/>
        <rFont val="Tahoma"/>
        <family val="2"/>
      </rPr>
      <t>$115.254</t>
    </r>
    <r>
      <rPr>
        <sz val="11"/>
        <rFont val="Tahoma"/>
        <family val="2"/>
      </rPr>
      <t xml:space="preserve"> y en el tercer trimestre 2018 fueron de </t>
    </r>
    <r>
      <rPr>
        <b/>
        <sz val="11"/>
        <rFont val="Tahoma"/>
        <family val="2"/>
      </rPr>
      <t>$5.565.802.</t>
    </r>
    <r>
      <rPr>
        <sz val="11"/>
        <rFont val="Tahoma"/>
        <family val="2"/>
      </rPr>
      <t xml:space="preserve">
</t>
    </r>
    <r>
      <rPr>
        <b/>
        <sz val="11"/>
        <rFont val="Tahoma"/>
        <family val="2"/>
      </rPr>
      <t>"IMPRESOS Y PUBLICACIONES"</t>
    </r>
    <r>
      <rPr>
        <sz val="11"/>
        <rFont val="Tahoma"/>
        <family val="2"/>
      </rPr>
      <t xml:space="preserve"> Para los años 2017 y 2018 en el tercer trimestre no se generaron transacciones con este rubro.
</t>
    </r>
    <r>
      <rPr>
        <b/>
        <sz val="11"/>
        <rFont val="Tahoma"/>
        <family val="2"/>
      </rPr>
      <t>"ARRENDAMIENTOS Y GASTOS DE INMOVILIARIA"</t>
    </r>
    <r>
      <rPr>
        <sz val="11"/>
        <rFont val="Tahoma"/>
        <family val="2"/>
      </rPr>
      <t xml:space="preserve"> para el tercer trimestre del año 2017 se efectuaron pagos tesorales por </t>
    </r>
    <r>
      <rPr>
        <b/>
        <sz val="11"/>
        <rFont val="Tahoma"/>
        <family val="2"/>
      </rPr>
      <t>$76.254.531</t>
    </r>
    <r>
      <rPr>
        <sz val="11"/>
        <rFont val="Tahoma"/>
        <family val="2"/>
      </rPr>
      <t xml:space="preserve"> y en el tercer trimestre 2018 fueron de </t>
    </r>
    <r>
      <rPr>
        <b/>
        <sz val="11"/>
        <rFont val="Tahoma"/>
        <family val="2"/>
      </rPr>
      <t>$85.266.868,06</t>
    </r>
    <r>
      <rPr>
        <sz val="11"/>
        <rFont val="Tahoma"/>
        <family val="2"/>
      </rPr>
      <t xml:space="preserve"> con un aumento del </t>
    </r>
    <r>
      <rPr>
        <b/>
        <sz val="11"/>
        <rFont val="Tahoma"/>
        <family val="2"/>
      </rPr>
      <t>11,81%</t>
    </r>
    <r>
      <rPr>
        <sz val="11"/>
        <rFont val="Tahoma"/>
        <family val="2"/>
      </rPr>
      <t xml:space="preserve"> en el presente año.
</t>
    </r>
    <r>
      <rPr>
        <b/>
        <sz val="11"/>
        <rFont val="Tahoma"/>
        <family val="2"/>
      </rPr>
      <t>"SEGUROS"</t>
    </r>
    <r>
      <rPr>
        <sz val="11"/>
        <rFont val="Tahoma"/>
        <family val="2"/>
      </rPr>
      <t xml:space="preserve"> En el tercer trimestre del año 2017 se comprometieron </t>
    </r>
    <r>
      <rPr>
        <b/>
        <sz val="11"/>
        <rFont val="Tahoma"/>
        <family val="2"/>
      </rPr>
      <t>$94.011.201</t>
    </r>
    <r>
      <rPr>
        <sz val="11"/>
        <rFont val="Tahoma"/>
        <family val="2"/>
      </rPr>
      <t xml:space="preserve"> y para el tercer trimestre del año 2018 se comprometieron </t>
    </r>
    <r>
      <rPr>
        <b/>
        <sz val="11"/>
        <rFont val="Tahoma"/>
        <family val="2"/>
      </rPr>
      <t xml:space="preserve">$49.056.936 </t>
    </r>
    <r>
      <rPr>
        <sz val="11"/>
        <rFont val="Tahoma"/>
        <family val="2"/>
      </rPr>
      <t xml:space="preserve">y se efectuó pagos tesorales por </t>
    </r>
    <r>
      <rPr>
        <b/>
        <sz val="11"/>
        <rFont val="Tahoma"/>
        <family val="2"/>
      </rPr>
      <t>$26.988.717,92.</t>
    </r>
    <r>
      <rPr>
        <sz val="11"/>
        <rFont val="Tahoma"/>
        <family val="2"/>
      </rPr>
      <t xml:space="preserve">
</t>
    </r>
    <r>
      <rPr>
        <b/>
        <sz val="11"/>
        <rFont val="Tahoma"/>
        <family val="2"/>
      </rPr>
      <t>"COMUNICACIONES Y TRANSPORTE"</t>
    </r>
    <r>
      <rPr>
        <sz val="11"/>
        <rFont val="Tahoma"/>
        <family val="2"/>
      </rPr>
      <t xml:space="preserve"> Para el tercer trimestre 2017 se efectuaron  </t>
    </r>
    <r>
      <rPr>
        <b/>
        <sz val="11"/>
        <rFont val="Tahoma"/>
        <family val="2"/>
      </rPr>
      <t>$5.470.800</t>
    </r>
    <r>
      <rPr>
        <sz val="11"/>
        <rFont val="Tahoma"/>
        <family val="2"/>
      </rPr>
      <t xml:space="preserve"> y en el tercer trimestre 2018 se efectuaron pagos tesorales por </t>
    </r>
    <r>
      <rPr>
        <b/>
        <sz val="11"/>
        <rFont val="Tahoma"/>
        <family val="2"/>
      </rPr>
      <t>$3.277.950</t>
    </r>
    <r>
      <rPr>
        <sz val="11"/>
        <rFont val="Tahoma"/>
        <family val="2"/>
      </rPr>
      <t xml:space="preserve"> con una disminución del </t>
    </r>
    <r>
      <rPr>
        <b/>
        <sz val="11"/>
        <rFont val="Tahoma"/>
        <family val="2"/>
      </rPr>
      <t>40,08%</t>
    </r>
    <r>
      <rPr>
        <sz val="11"/>
        <rFont val="Tahoma"/>
        <family val="2"/>
      </rPr>
      <t xml:space="preserve">.
</t>
    </r>
    <r>
      <rPr>
        <b/>
        <sz val="11"/>
        <rFont val="Tahoma"/>
        <family val="2"/>
      </rPr>
      <t>"GASTOS RECUPERACION CARTERA"</t>
    </r>
    <r>
      <rPr>
        <sz val="11"/>
        <rFont val="Tahoma"/>
        <family val="2"/>
      </rPr>
      <t xml:space="preserve"> para el tercer trimestre del año 2017 se efectuaron pagos tesorales por </t>
    </r>
    <r>
      <rPr>
        <b/>
        <sz val="11"/>
        <rFont val="Tahoma"/>
        <family val="2"/>
      </rPr>
      <t>$164.298.410</t>
    </r>
    <r>
      <rPr>
        <sz val="11"/>
        <rFont val="Tahoma"/>
        <family val="2"/>
      </rPr>
      <t xml:space="preserve"> y en el tercer trimestre 2018 fueron de </t>
    </r>
    <r>
      <rPr>
        <b/>
        <sz val="11"/>
        <rFont val="Tahoma"/>
        <family val="2"/>
      </rPr>
      <t>$68.466.442,36</t>
    </r>
    <r>
      <rPr>
        <sz val="11"/>
        <rFont val="Tahoma"/>
        <family val="2"/>
      </rPr>
      <t xml:space="preserve"> con una disminución del </t>
    </r>
    <r>
      <rPr>
        <b/>
        <sz val="11"/>
        <rFont val="Tahoma"/>
        <family val="2"/>
      </rPr>
      <t>58,32%</t>
    </r>
    <r>
      <rPr>
        <sz val="11"/>
        <rFont val="Tahoma"/>
        <family val="2"/>
      </rPr>
      <t xml:space="preserve"> en el presente año.</t>
    </r>
  </si>
  <si>
    <r>
      <rPr>
        <b/>
        <sz val="11"/>
        <rFont val="Tahoma"/>
        <family val="2"/>
      </rPr>
      <t>"ORGANIZACION ARCHIVO GENERAL Y BIBLIOTECA"</t>
    </r>
    <r>
      <rPr>
        <sz val="11"/>
        <rFont val="Tahoma"/>
        <family val="2"/>
      </rPr>
      <t xml:space="preserve"> Para el tercer trimestre 2018 se generarón  pagos tesorales por </t>
    </r>
    <r>
      <rPr>
        <b/>
        <sz val="11"/>
        <rFont val="Tahoma"/>
        <family val="2"/>
      </rPr>
      <t>$26.070.000</t>
    </r>
    <r>
      <rPr>
        <sz val="11"/>
        <rFont val="Tahoma"/>
        <family val="2"/>
      </rPr>
      <t xml:space="preserve">; en el año 2017 no se tenia en cuenta este rubro de esta forma no se registra información alguna.
</t>
    </r>
    <r>
      <rPr>
        <b/>
        <sz val="11"/>
        <rFont val="Tahoma"/>
        <family val="2"/>
      </rPr>
      <t>"GASTOS BANCARIOS Y DE ADMINISTRACION FINANCIERA"</t>
    </r>
    <r>
      <rPr>
        <sz val="11"/>
        <rFont val="Tahoma"/>
        <family val="2"/>
      </rPr>
      <t xml:space="preserve"> para el tercer trimestre del año 2017 no se efectuaron pagos tesorales y en el tercer trimestre 2018 fueron de </t>
    </r>
    <r>
      <rPr>
        <b/>
        <sz val="11"/>
        <rFont val="Tahoma"/>
        <family val="2"/>
      </rPr>
      <t>$56.410</t>
    </r>
    <r>
      <rPr>
        <sz val="11"/>
        <rFont val="Tahoma"/>
        <family val="2"/>
      </rPr>
      <t xml:space="preserve">.
</t>
    </r>
    <r>
      <rPr>
        <b/>
        <sz val="11"/>
        <rFont val="Tahoma"/>
        <family val="2"/>
      </rPr>
      <t>"GASTOS- DE PEAJES"</t>
    </r>
    <r>
      <rPr>
        <sz val="11"/>
        <rFont val="Tahoma"/>
        <family val="2"/>
      </rPr>
      <t xml:space="preserve"> en el tercer trimestre 2017 se efectuaron pagos tesorales por </t>
    </r>
    <r>
      <rPr>
        <b/>
        <sz val="11"/>
        <rFont val="Tahoma"/>
        <family val="2"/>
      </rPr>
      <t>$2.008.600</t>
    </r>
    <r>
      <rPr>
        <sz val="11"/>
        <rFont val="Tahoma"/>
        <family val="2"/>
      </rPr>
      <t xml:space="preserve"> y en el tercer trimestre 2018 se efectuaron pagos tesorales por </t>
    </r>
    <r>
      <rPr>
        <b/>
        <sz val="11"/>
        <rFont val="Tahoma"/>
        <family val="2"/>
      </rPr>
      <t>$2.633.900</t>
    </r>
    <r>
      <rPr>
        <sz val="11"/>
        <rFont val="Tahoma"/>
        <family val="2"/>
      </rPr>
      <t xml:space="preserve">, generando un aumento del </t>
    </r>
    <r>
      <rPr>
        <b/>
        <sz val="11"/>
        <rFont val="Tahoma"/>
        <family val="2"/>
      </rPr>
      <t>31,13%</t>
    </r>
    <r>
      <rPr>
        <sz val="11"/>
        <rFont val="Tahoma"/>
        <family val="2"/>
      </rPr>
      <t xml:space="preserve">.
</t>
    </r>
    <r>
      <rPr>
        <b/>
        <sz val="11"/>
        <rFont val="Tahoma"/>
        <family val="2"/>
      </rPr>
      <t>"GASTOS- BIENESTAR SOCIAL"</t>
    </r>
    <r>
      <rPr>
        <sz val="11"/>
        <rFont val="Tahoma"/>
        <family val="2"/>
      </rPr>
      <t xml:space="preserve"> para el tercer trimestre del año 2017 se efectuaron pagos tesorales por </t>
    </r>
    <r>
      <rPr>
        <b/>
        <sz val="11"/>
        <rFont val="Tahoma"/>
        <family val="2"/>
      </rPr>
      <t>$11.701.275</t>
    </r>
    <r>
      <rPr>
        <sz val="11"/>
        <rFont val="Tahoma"/>
        <family val="2"/>
      </rPr>
      <t xml:space="preserve">; en el tercer trimestre 2018 se generó pagos tesorales por </t>
    </r>
    <r>
      <rPr>
        <b/>
        <sz val="11"/>
        <rFont val="Tahoma"/>
        <family val="2"/>
      </rPr>
      <t>$26.822.640</t>
    </r>
    <r>
      <rPr>
        <sz val="11"/>
        <rFont val="Tahoma"/>
        <family val="2"/>
      </rPr>
      <t xml:space="preserve"> con un aumento del </t>
    </r>
    <r>
      <rPr>
        <b/>
        <sz val="11"/>
        <rFont val="Tahoma"/>
        <family val="2"/>
      </rPr>
      <t>129,22%</t>
    </r>
    <r>
      <rPr>
        <sz val="11"/>
        <rFont val="Tahoma"/>
        <family val="2"/>
      </rPr>
      <t xml:space="preserve"> en los pagos tesorales en el presente año.
</t>
    </r>
    <r>
      <rPr>
        <b/>
        <sz val="11"/>
        <rFont val="Tahoma"/>
        <family val="2"/>
      </rPr>
      <t>"CAPACITACION"</t>
    </r>
    <r>
      <rPr>
        <sz val="11"/>
        <rFont val="Tahoma"/>
        <family val="2"/>
      </rPr>
      <t xml:space="preserve"> para el tercer trimestre del año 2017 se efectuaron pagos tesorales por </t>
    </r>
    <r>
      <rPr>
        <b/>
        <sz val="11"/>
        <rFont val="Tahoma"/>
        <family val="2"/>
      </rPr>
      <t xml:space="preserve">$89.04.000 </t>
    </r>
    <r>
      <rPr>
        <sz val="11"/>
        <rFont val="Tahoma"/>
        <family val="2"/>
      </rPr>
      <t xml:space="preserve">y en el tercer trimestre 2018 se generaron efectuaron pagos tesorales por </t>
    </r>
    <r>
      <rPr>
        <b/>
        <sz val="11"/>
        <rFont val="Tahoma"/>
        <family val="2"/>
      </rPr>
      <t>$1.800.000</t>
    </r>
    <r>
      <rPr>
        <sz val="11"/>
        <rFont val="Tahoma"/>
        <family val="2"/>
      </rPr>
      <t xml:space="preserve">, generando una disminución del </t>
    </r>
    <r>
      <rPr>
        <b/>
        <sz val="11"/>
        <rFont val="Tahoma"/>
        <family val="2"/>
      </rPr>
      <t>79,78%</t>
    </r>
    <r>
      <rPr>
        <sz val="11"/>
        <rFont val="Tahoma"/>
        <family val="2"/>
      </rPr>
      <t xml:space="preserve">.
</t>
    </r>
    <r>
      <rPr>
        <b/>
        <sz val="11"/>
        <rFont val="Tahoma"/>
        <family val="2"/>
      </rPr>
      <t>"IMPUESTOS TASAS Y MULTAS"</t>
    </r>
    <r>
      <rPr>
        <sz val="11"/>
        <rFont val="Tahoma"/>
        <family val="2"/>
      </rPr>
      <t xml:space="preserve"> para el tercer trimestre del año 2017 y 2018 no se presentó movimientos en este rubro.
</t>
    </r>
    <r>
      <rPr>
        <b/>
        <sz val="11"/>
        <rFont val="Tahoma"/>
        <family val="2"/>
      </rPr>
      <t>"IMPUESTOS A LAS TRANSACCIONES FINANCIERA"</t>
    </r>
    <r>
      <rPr>
        <sz val="11"/>
        <rFont val="Tahoma"/>
        <family val="2"/>
      </rPr>
      <t xml:space="preserve"> para el tercer trimestre del año 2017 se efectuaron pagos tesorales por </t>
    </r>
    <r>
      <rPr>
        <b/>
        <sz val="11"/>
        <rFont val="Tahoma"/>
        <family val="2"/>
      </rPr>
      <t>$37.005.569,11</t>
    </r>
    <r>
      <rPr>
        <sz val="11"/>
        <rFont val="Tahoma"/>
        <family val="2"/>
      </rPr>
      <t xml:space="preserve"> y en el tercer trimestre 2018 fueron de </t>
    </r>
    <r>
      <rPr>
        <b/>
        <sz val="11"/>
        <rFont val="Tahoma"/>
        <family val="2"/>
      </rPr>
      <t>$33.642.572,59</t>
    </r>
    <r>
      <rPr>
        <sz val="11"/>
        <rFont val="Tahoma"/>
        <family val="2"/>
      </rPr>
      <t xml:space="preserve"> con una disminución del </t>
    </r>
    <r>
      <rPr>
        <b/>
        <sz val="11"/>
        <rFont val="Tahoma"/>
        <family val="2"/>
      </rPr>
      <t>9,09%</t>
    </r>
    <r>
      <rPr>
        <sz val="11"/>
        <rFont val="Tahoma"/>
        <family val="2"/>
      </rPr>
      <t xml:space="preserve"> en el presente año.</t>
    </r>
  </si>
  <si>
    <r>
      <t xml:space="preserve">
Para el mes de julio se pagó en telefonia celular un monto de </t>
    </r>
    <r>
      <rPr>
        <b/>
        <sz val="11"/>
        <rFont val="Tahoma"/>
        <family val="2"/>
      </rPr>
      <t>$ 1.423.828</t>
    </r>
    <r>
      <rPr>
        <sz val="11"/>
        <rFont val="Tahoma"/>
        <family val="2"/>
      </rPr>
      <t xml:space="preserve"> en las 15 lineas y </t>
    </r>
    <r>
      <rPr>
        <b/>
        <sz val="11"/>
        <rFont val="Tahoma"/>
        <family val="2"/>
      </rPr>
      <t>$1.080.853</t>
    </r>
    <r>
      <rPr>
        <sz val="11"/>
        <rFont val="Tahoma"/>
        <family val="2"/>
      </rPr>
      <t xml:space="preserve"> en las 10 lineas; en el mes de agosto se pagó </t>
    </r>
    <r>
      <rPr>
        <b/>
        <sz val="11"/>
        <rFont val="Tahoma"/>
        <family val="2"/>
      </rPr>
      <t>$1.423.500</t>
    </r>
    <r>
      <rPr>
        <sz val="11"/>
        <rFont val="Tahoma"/>
        <family val="2"/>
      </rPr>
      <t xml:space="preserve"> en las 15 lineas y </t>
    </r>
    <r>
      <rPr>
        <b/>
        <sz val="11"/>
        <rFont val="Tahoma"/>
        <family val="2"/>
      </rPr>
      <t>$1.090.000</t>
    </r>
    <r>
      <rPr>
        <sz val="11"/>
        <rFont val="Tahoma"/>
        <family val="2"/>
      </rPr>
      <t xml:space="preserve"> en las 10 lineas; en el mes de septiembre se realizó pago por </t>
    </r>
    <r>
      <rPr>
        <b/>
        <sz val="11"/>
        <rFont val="Tahoma"/>
        <family val="2"/>
      </rPr>
      <t>$43.981</t>
    </r>
    <r>
      <rPr>
        <sz val="11"/>
        <rFont val="Tahoma"/>
        <family val="2"/>
      </rPr>
      <t xml:space="preserve"> de las 15 lineas debido a promoción adquirida en el contrato y se pagó </t>
    </r>
    <r>
      <rPr>
        <b/>
        <sz val="11"/>
        <rFont val="Tahoma"/>
        <family val="2"/>
      </rPr>
      <t>$1.139.240</t>
    </r>
    <r>
      <rPr>
        <sz val="11"/>
        <rFont val="Tahoma"/>
        <family val="2"/>
      </rPr>
      <t xml:space="preserve"> por las 10 lineas nuevas.</t>
    </r>
  </si>
  <si>
    <r>
      <t xml:space="preserve">
Para el mes de julio se pagó en telefonia fija un monto de </t>
    </r>
    <r>
      <rPr>
        <b/>
        <sz val="11"/>
        <rFont val="Tahoma"/>
        <family val="2"/>
      </rPr>
      <t>$1.753.410</t>
    </r>
    <r>
      <rPr>
        <sz val="11"/>
        <rFont val="Tahoma"/>
        <family val="2"/>
      </rPr>
      <t xml:space="preserve">; en el mes de agosto se pagó </t>
    </r>
    <r>
      <rPr>
        <b/>
        <sz val="11"/>
        <rFont val="Tahoma"/>
        <family val="2"/>
      </rPr>
      <t>$1.794.920</t>
    </r>
    <r>
      <rPr>
        <sz val="11"/>
        <rFont val="Tahoma"/>
        <family val="2"/>
      </rPr>
      <t xml:space="preserve">; en el mes de septiembre se pagó </t>
    </r>
    <r>
      <rPr>
        <b/>
        <sz val="11"/>
        <rFont val="Tahoma"/>
        <family val="2"/>
      </rPr>
      <t>$1.120.500</t>
    </r>
    <r>
      <rPr>
        <sz val="11"/>
        <rFont val="Tahoma"/>
        <family val="2"/>
      </rPr>
      <t xml:space="preserve">; sumando para el tercer trimestre del 2018 un total de </t>
    </r>
    <r>
      <rPr>
        <b/>
        <sz val="11"/>
        <rFont val="Tahoma"/>
        <family val="2"/>
      </rPr>
      <t>$4.668.830</t>
    </r>
    <r>
      <rPr>
        <sz val="11"/>
        <rFont val="Tahoma"/>
        <family val="2"/>
      </rPr>
      <t>.</t>
    </r>
  </si>
  <si>
    <r>
      <t xml:space="preserve">Para el tercer trimestre del año 2017 se efectuó un pago tesoral </t>
    </r>
    <r>
      <rPr>
        <b/>
        <sz val="11"/>
        <rFont val="Tahoma"/>
        <family val="2"/>
      </rPr>
      <t>$9.242.914</t>
    </r>
    <r>
      <rPr>
        <sz val="11"/>
        <rFont val="Tahoma"/>
        <family val="2"/>
      </rPr>
      <t xml:space="preserve"> por concepto de </t>
    </r>
    <r>
      <rPr>
        <b/>
        <sz val="11"/>
        <rFont val="Tahoma"/>
        <family val="2"/>
      </rPr>
      <t>combustible</t>
    </r>
    <r>
      <rPr>
        <sz val="11"/>
        <rFont val="Tahoma"/>
        <family val="2"/>
      </rPr>
      <t xml:space="preserve">, y para el tercer trimestre del 2018 se realizó un pago tesoral por </t>
    </r>
    <r>
      <rPr>
        <b/>
        <sz val="11"/>
        <rFont val="Tahoma"/>
        <family val="2"/>
      </rPr>
      <t xml:space="preserve">$12.990.064 </t>
    </r>
    <r>
      <rPr>
        <sz val="11"/>
        <rFont val="Tahoma"/>
        <family val="2"/>
      </rPr>
      <t xml:space="preserve">aumentando un 40,54% en el presente año.
Para el tercer trimestre 2018 se realizó el desembolso de la compra de vehiculo por </t>
    </r>
    <r>
      <rPr>
        <b/>
        <sz val="11"/>
        <rFont val="Tahoma"/>
        <family val="2"/>
      </rPr>
      <t>$161.130.470</t>
    </r>
    <r>
      <rPr>
        <sz val="11"/>
        <rFont val="Tahoma"/>
        <family val="2"/>
      </rPr>
      <t xml:space="preserve"> y en el tercer trimestre 2017 no se generaron compras de vehículos y tampoco se realizaron mantenimientos preventivos.
En el tercer trimestre 2017  se generaron gastos por mantenimiento de vehiculos en </t>
    </r>
    <r>
      <rPr>
        <b/>
        <sz val="11"/>
        <rFont val="Tahoma"/>
        <family val="2"/>
      </rPr>
      <t>$20.570.698</t>
    </r>
    <r>
      <rPr>
        <sz val="11"/>
        <rFont val="Tahoma"/>
        <family val="2"/>
      </rPr>
      <t xml:space="preserve">, pero en el tercer trimestre 2018 se realizó un pago a la empresa TOYOCARS por un monto de </t>
    </r>
    <r>
      <rPr>
        <b/>
        <sz val="11"/>
        <rFont val="Tahoma"/>
        <family val="2"/>
      </rPr>
      <t>$49.735.038</t>
    </r>
    <r>
      <rPr>
        <sz val="11"/>
        <rFont val="Tahoma"/>
        <family val="2"/>
      </rPr>
      <t xml:space="preserve">.
</t>
    </r>
  </si>
  <si>
    <t>CORPORACION SOCIAL  DE CUNDINAMARCA
VIGILANCIA SOBRE LA AUSTERIDAD EN EL GASTO PÚBLICO</t>
  </si>
  <si>
    <t>COMPARATIVO DE EJECUCION  DE GASTOS PERIODOS  TERCER TRIMESTRE 2017 Y TERCER  TRIMESTRE DE 2018</t>
  </si>
  <si>
    <t>CODIGO:PV01-PR05-F02</t>
  </si>
  <si>
    <t>ITEM</t>
  </si>
  <si>
    <t>DESCRIPCIÓN Y DETALLE</t>
  </si>
  <si>
    <t>TERCER TRIMESTRE DE 2017</t>
  </si>
  <si>
    <t>VARIACIÓN
$</t>
  </si>
  <si>
    <t>VARIACIÓN
%</t>
  </si>
  <si>
    <t xml:space="preserve">GASTOS DE FUNCIONAMIENTO </t>
  </si>
  <si>
    <t xml:space="preserve"> </t>
  </si>
  <si>
    <t xml:space="preserve">GASTOS DE PERSONAL </t>
  </si>
  <si>
    <t xml:space="preserve">GASTOS GENERALES </t>
  </si>
  <si>
    <t>1.2.1</t>
  </si>
  <si>
    <t>ADQUISICIÓN DE BIENES</t>
  </si>
  <si>
    <t>1.2.2</t>
  </si>
  <si>
    <t xml:space="preserve">ADQUISICIÓN DE SERVICIOS </t>
  </si>
  <si>
    <t>SUBGERENCIA ADMINISTRATIVA Y FINANCIERA</t>
  </si>
  <si>
    <t>Los datos registrados se toman de las ejecuciones presupuestales y de acuerdo la clasificación del presupuesto.</t>
  </si>
  <si>
    <t>CORPORACION SOCIAL DE CUNDINAMARCA
VIGILANCIA SOBRE LA AUSTERIDAD EN EL GASTO PÚBLICO</t>
  </si>
  <si>
    <t xml:space="preserve">COMPARATIVO EJECUCION DE GASTOS   TERCER  TRIMESTRE 2017 Y TERCER  TRIMESTRE 2018 GASTOS DE FUNCIONAMIENTO </t>
  </si>
  <si>
    <t>CODIGO:</t>
  </si>
  <si>
    <t xml:space="preserve">DESCRIPCIÓN Y DETALLES </t>
  </si>
  <si>
    <t>TERCER TRIMESTRE 2018</t>
  </si>
  <si>
    <t>TERCER TRIMESTRE 2017</t>
  </si>
  <si>
    <t>VARIACIÓN ENTRE AÑOS
$</t>
  </si>
  <si>
    <t>VARIACION ENTRE AÑOS
%</t>
  </si>
  <si>
    <t>APROPIADO</t>
  </si>
  <si>
    <t>COMPROMETIDO</t>
  </si>
  <si>
    <t>PAGO EFECTUADO</t>
  </si>
  <si>
    <t>SALDO</t>
  </si>
  <si>
    <t>GASTOS DE FUNCIONAMIENTO</t>
  </si>
  <si>
    <t>1.1</t>
  </si>
  <si>
    <t>1.1.1</t>
  </si>
  <si>
    <t xml:space="preserve">SERVICIOS PERSONALES ASOCIADOS A LA NOMINA </t>
  </si>
  <si>
    <t>1.1.2</t>
  </si>
  <si>
    <t>OTROS GASTOS POR SERVICIOS PERSON.</t>
  </si>
  <si>
    <t>1.1.3</t>
  </si>
  <si>
    <t xml:space="preserve">CONTRIB. INH. NOMINA SECTOR PRIVADO </t>
  </si>
  <si>
    <t>1.1.4</t>
  </si>
  <si>
    <t>CONTRIB. INH. NOMINA SECTOR PUBLICO</t>
  </si>
  <si>
    <t>1.1.5</t>
  </si>
  <si>
    <t>TRANSFERENCIAS AL SECTOR PUBLICO</t>
  </si>
  <si>
    <t>1.1.6</t>
  </si>
  <si>
    <t>TRANSFERENCIAS DE PREVISIÓN Y S.SOCIAL</t>
  </si>
  <si>
    <t>1.1.7</t>
  </si>
  <si>
    <t xml:space="preserve">REMUN POR SERVICIOS TECNICOS </t>
  </si>
  <si>
    <t>1.1.8</t>
  </si>
  <si>
    <t>APORTES PARAFISCALES</t>
  </si>
  <si>
    <t>1.2</t>
  </si>
  <si>
    <t>COMPRA DE EQUIPOS</t>
  </si>
  <si>
    <t>1.2.1.1</t>
  </si>
  <si>
    <t>ADQUISICIÓN DE VEHÍCULOS</t>
  </si>
  <si>
    <t>MATERIALES Y SUMINISTROS</t>
  </si>
  <si>
    <t>1.2.2.1</t>
  </si>
  <si>
    <t>PAPELERIA</t>
  </si>
  <si>
    <t>1.2.2.2</t>
  </si>
  <si>
    <t>COMBUSTIBLE</t>
  </si>
  <si>
    <t>1.2.3</t>
  </si>
  <si>
    <t>GASTOS VARIOS E IMPREVISTOS</t>
  </si>
  <si>
    <t>1.2.4</t>
  </si>
  <si>
    <t>MANTENIMIENTO</t>
  </si>
  <si>
    <t>1.2.4.1</t>
  </si>
  <si>
    <t>MANTENIMIENTO DE VEHÍCULOS</t>
  </si>
  <si>
    <t>1.2.5</t>
  </si>
  <si>
    <t>GASTOS DE COMPUTADOR</t>
  </si>
  <si>
    <t>1.2.6</t>
  </si>
  <si>
    <t>SERVICIOS PUBLICOS</t>
  </si>
  <si>
    <t>1.2.7</t>
  </si>
  <si>
    <t>VIATICOS Y GASTOS DE VIAJE</t>
  </si>
  <si>
    <t>1.2.8</t>
  </si>
  <si>
    <t>IMPRESOS Y PUBLICACIONES</t>
  </si>
  <si>
    <t>1.2.9</t>
  </si>
  <si>
    <t>ARRENDAMIENTOS Y GASTOS DE</t>
  </si>
  <si>
    <t>1.2.10</t>
  </si>
  <si>
    <t>SEGUROS</t>
  </si>
  <si>
    <t>1.2.11</t>
  </si>
  <si>
    <t>COMUNICACIONES Y TRANSPORTE</t>
  </si>
  <si>
    <t>1.2.12</t>
  </si>
  <si>
    <t>GASTOS RECUPERACION CARTERA</t>
  </si>
  <si>
    <t>1.2.13</t>
  </si>
  <si>
    <t>ORGANIZACION ARCHIVO GENERAL Y BIBLIOTEC</t>
  </si>
  <si>
    <t>1.2.14</t>
  </si>
  <si>
    <t>GASTOS BANCARIOS Y DE ADMINISTRACION FIN</t>
  </si>
  <si>
    <t>1.2.15</t>
  </si>
  <si>
    <t>GASTOS- DE PEAJES</t>
  </si>
  <si>
    <t>1.2.16</t>
  </si>
  <si>
    <t>GASTOS- BIENESTAR SOCIAL</t>
  </si>
  <si>
    <t>1.2.17</t>
  </si>
  <si>
    <t>CAPACITACION</t>
  </si>
  <si>
    <t>1.2.18</t>
  </si>
  <si>
    <t>IMPUESTOS TASAS Y MULTAS</t>
  </si>
  <si>
    <t>1.2.19</t>
  </si>
  <si>
    <t>IMPUESTOS A LAS TRANSACCIONES FINANCIERA</t>
  </si>
  <si>
    <t>,</t>
  </si>
  <si>
    <t>N/A</t>
  </si>
  <si>
    <t xml:space="preserve">FORMATO DE INFORME DE ADMINISTRACIÓN DE GASTOS DE PERSONAL </t>
  </si>
  <si>
    <t>CÓDIGO: 5</t>
  </si>
  <si>
    <t>BEYANITH GUTIERREZ ROA</t>
  </si>
  <si>
    <t>LUIS CARLOS RAMIREZ MUNEVAR</t>
  </si>
  <si>
    <t>CONCEPTO</t>
  </si>
  <si>
    <t>RUBRO PRESUPUESTAL</t>
  </si>
  <si>
    <t>PRESUPUESTO ASIGNADO</t>
  </si>
  <si>
    <t>VALOR TRIMESTRAL EJECUTADO JULIO A SEPT DE 2018</t>
  </si>
  <si>
    <t>VALOR ACUMULADO EJECUTADO</t>
  </si>
  <si>
    <t>% DE EJECUCION</t>
  </si>
  <si>
    <t>VALOR TRIMESTRE   JULIO A SEPT 2017</t>
  </si>
  <si>
    <t>%DE VARIACIÓN VALOR EJECUTADO RESPECTO A LA VIGENCIA ANTERIOR</t>
  </si>
  <si>
    <t>Servicios Personales Asociados a Nòmina</t>
  </si>
  <si>
    <t>Otros Gastos por Servicios Personales</t>
  </si>
  <si>
    <t>Contribuciones Inherentes a la Nómina Sector Privado</t>
  </si>
  <si>
    <t>Contribuciones Inherentes a la Nómina Sector Público</t>
  </si>
  <si>
    <t>Aportes Parafiscales</t>
  </si>
  <si>
    <t>Transferencias al Sector Público</t>
  </si>
  <si>
    <t>Transferencias de Previsión y Seguridad Social</t>
  </si>
  <si>
    <t>SERVICIOS PERSONALES INDIRECTOS</t>
  </si>
  <si>
    <t>1. PERSONAL SUPERNUMERARIO</t>
  </si>
  <si>
    <t>2. REMUNERACIÓN SERVICIOS TÉCNICOS</t>
  </si>
  <si>
    <t>Remuneración de Servicios Técnicos</t>
  </si>
  <si>
    <t>3. HONORARIOS</t>
  </si>
  <si>
    <t>TOTALES</t>
  </si>
  <si>
    <t>No. DE PERSONAL DE PLANTA</t>
  </si>
  <si>
    <t>VALOR COSTO GLOBAL DE LA NÓMINA EN PESOS SEMESTRAL</t>
  </si>
  <si>
    <t>CANTIDAD DE PERSONAL CONTRATADO ACTUALMENTE</t>
  </si>
  <si>
    <t>% DE PERSONAL CONTRATADO RESPECTO DE LA PLANTA</t>
  </si>
  <si>
    <t xml:space="preserve">SUBGERENTE ADMINISTRATIVO Y FINANCIERO </t>
  </si>
  <si>
    <t>Los Datos frente a la planta de personal de la Entidad no los tiene Presupuesto por lo tanto no se registran, como tampoco los de contratatacion.</t>
  </si>
  <si>
    <t>PARA ÉL CALCULO DE ESTOS RUBROS SE DEBE TENER EN CUENTA LOS SIGUIENTES ASPECTOS:</t>
  </si>
  <si>
    <t>§ HONORARIOS POR CONSULTORIA</t>
  </si>
  <si>
    <t>§ HONORARIOS POR ASESORIA JURÍDICA</t>
  </si>
  <si>
    <t>§ HONORARIOS POR ASESORIAS TÉCNICAS</t>
  </si>
  <si>
    <t>§ HONORARIOS POR AVALUO</t>
  </si>
  <si>
    <t>§ HONORARIOS POR ASESORIAS FINANCIERAS</t>
  </si>
  <si>
    <t>§ SERVICIOS Y ASISTENCIA TÉCNICA</t>
  </si>
  <si>
    <t>§ SERVICIOS DE TEMPORALES</t>
  </si>
  <si>
    <t>§ SERVICIOS DE MANTENIMIENTO</t>
  </si>
  <si>
    <t>§ SERVICIOS DE ASEO Y VIGILANCIA</t>
  </si>
  <si>
    <t>§ GASTOS DE PRESTACIÓN DE SERVICIOS</t>
  </si>
  <si>
    <t>FORMATO DE INFORME SOBRE PUBLICIDAD Y PUBLICACIONES</t>
  </si>
  <si>
    <t>No.CONTRATO U ORDEN DE TRABAJO</t>
  </si>
  <si>
    <t>VALOR SEMESTRAL EJECUTADO</t>
  </si>
  <si>
    <t>SEMESTRE  ANTERIOR JULIO  A DICIEMBRE  2017</t>
  </si>
  <si>
    <t>%DE VARIACIÓN VALOR EJECUTADO RESPECTO AL SEMESTRE
ANTERIOR</t>
  </si>
  <si>
    <t>1. IMPRESOS Y PUBLICACIONES</t>
  </si>
  <si>
    <t>2. DUPLICADOS Y O FOTOCOPIAS</t>
  </si>
  <si>
    <t>3. MATERIAL INDIRECTO PROCESOS LITOGRÁFICOS</t>
  </si>
  <si>
    <t>4. AVISOS PUBLICITARIOS</t>
  </si>
  <si>
    <t>5.OTROS GASTOS DE PUBLICIDAD</t>
  </si>
  <si>
    <t>PARA ÉL CALCULO DE ESTOS RUBROS SE DEBE TENER EN CUENTA LOS SIGUIENTES PUNTOS:</t>
  </si>
  <si>
    <t>ELABORACIÓN DE NOTAS Y PAPELERIA PARA:</t>
  </si>
  <si>
    <t>§ CITACIONES A ASAMBLEAS</t>
  </si>
  <si>
    <t>§ PUBLICACIONES INTERNAS</t>
  </si>
  <si>
    <t>§ LICITACIONES Y REMATES</t>
  </si>
  <si>
    <t>§ CAMBIOS DE DIRECTORIOS Y EDICIONES</t>
  </si>
  <si>
    <t>TERCER SEMESTRE DE 2018</t>
  </si>
  <si>
    <t>INFORME DE AUSTERIDAD EN EL GASTO PUBLICO TERCER SEMESTRE AÑO 2018</t>
  </si>
  <si>
    <t>VERSIÓN:1.0</t>
  </si>
  <si>
    <t>TIPO DE GASTO</t>
  </si>
  <si>
    <t>TERCER SEMESTRE ACTUAL 2018</t>
  </si>
  <si>
    <t>SEMESTRE TERCER A COMPARAR 2017</t>
  </si>
  <si>
    <t>VARIACIÓN 
$</t>
  </si>
  <si>
    <t>VARIACIÓN 
%</t>
  </si>
  <si>
    <t>TELEFONOS FIJOS</t>
  </si>
  <si>
    <t>TELEFONOS CELULARES</t>
  </si>
  <si>
    <t>Publicaciones - Avisos de Prensa</t>
  </si>
  <si>
    <t>Duplicados y/o fotocopias</t>
  </si>
  <si>
    <t>Material Indirecto Procesos Litograficos</t>
  </si>
  <si>
    <t xml:space="preserve">Avisos  Publicitarios  </t>
  </si>
  <si>
    <t>Otros gastos de publicidad</t>
  </si>
  <si>
    <t>DIRECTOR TÉCNICO DISCIPLINARIO</t>
  </si>
  <si>
    <t xml:space="preserve">JUSBLEIDY VARGAS ROJAS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</si>
</sst>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00.00\)"/>
    <numFmt numFmtId="197" formatCode="0.0000000000"/>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Red]#,##0"/>
    <numFmt numFmtId="210" formatCode="#,##0.0"/>
    <numFmt numFmtId="211" formatCode="_ &quot;$&quot;\ * #,##0_ ;_ &quot;$&quot;\ * \-#,##0_ ;_ &quot;$&quot;\ * &quot;-&quot;??_ ;_ @_ "/>
  </numFmts>
  <fonts count="61">
    <font>
      <sz val="10"/>
      <name val="Arial"/>
      <family val="0"/>
    </font>
    <font>
      <sz val="8"/>
      <name val="Arial"/>
      <family val="2"/>
    </font>
    <font>
      <b/>
      <sz val="9"/>
      <name val="Arial"/>
      <family val="2"/>
    </font>
    <font>
      <b/>
      <sz val="11"/>
      <name val="Tahoma"/>
      <family val="2"/>
    </font>
    <font>
      <sz val="11"/>
      <name val="Tahoma"/>
      <family val="2"/>
    </font>
    <font>
      <sz val="8"/>
      <name val="Tahoma"/>
      <family val="2"/>
    </font>
    <font>
      <sz val="12"/>
      <name val="Tahoma"/>
      <family val="2"/>
    </font>
    <font>
      <b/>
      <sz val="10"/>
      <name val="Tahoma"/>
      <family val="2"/>
    </font>
    <font>
      <sz val="10"/>
      <name val="Tahoma"/>
      <family val="2"/>
    </font>
    <font>
      <b/>
      <sz val="10"/>
      <name val="Arial"/>
      <family val="2"/>
    </font>
    <font>
      <b/>
      <sz val="9"/>
      <name val="Tahoma"/>
      <family val="2"/>
    </font>
    <font>
      <sz val="9"/>
      <name val="Tahoma"/>
      <family val="2"/>
    </font>
    <font>
      <sz val="11"/>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1"/>
      <color indexed="10"/>
      <name val="Tahoma"/>
      <family val="2"/>
    </font>
    <font>
      <b/>
      <sz val="9"/>
      <color indexed="10"/>
      <name val="Tahoma"/>
      <family val="2"/>
    </font>
    <font>
      <b/>
      <i/>
      <sz val="11"/>
      <color indexed="10"/>
      <name val="Tahoma"/>
      <family val="2"/>
    </font>
    <font>
      <b/>
      <sz val="10"/>
      <color indexed="8"/>
      <name val="Arial"/>
      <family val="2"/>
    </font>
    <font>
      <b/>
      <sz val="10"/>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9"/>
      <color rgb="FFFF0000"/>
      <name val="Tahoma"/>
      <family val="2"/>
    </font>
    <font>
      <b/>
      <sz val="10"/>
      <color rgb="FF000000"/>
      <name val="Arial"/>
      <family val="2"/>
    </font>
    <font>
      <b/>
      <sz val="10"/>
      <color rgb="FF000000"/>
      <name val="Tahoma"/>
      <family val="2"/>
    </font>
    <font>
      <b/>
      <sz val="11"/>
      <color rgb="FFFF0000"/>
      <name val="Tahoma"/>
      <family val="2"/>
    </font>
    <font>
      <b/>
      <i/>
      <sz val="11"/>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color indexed="8"/>
      </left>
      <right style="thin">
        <color indexed="8"/>
      </right>
      <top style="medium"/>
      <bottom style="thin">
        <color indexed="8"/>
      </bottom>
    </border>
    <border>
      <left style="thin">
        <color indexed="8"/>
      </left>
      <right style="medium"/>
      <top style="medium"/>
      <bottom>
        <color indexed="63"/>
      </bottom>
    </border>
    <border>
      <left style="thin"/>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color indexed="63"/>
      </bottom>
    </border>
    <border>
      <left style="thin"/>
      <right style="thin"/>
      <top>
        <color indexed="63"/>
      </top>
      <bottom style="medium"/>
    </border>
    <border>
      <left style="thin"/>
      <right style="thin"/>
      <top>
        <color indexed="63"/>
      </top>
      <bottom>
        <color indexed="63"/>
      </bottom>
    </border>
    <border>
      <left style="thin"/>
      <right style="medium"/>
      <top>
        <color indexed="63"/>
      </top>
      <bottom style="thin">
        <color indexed="8"/>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color indexed="8"/>
      </left>
      <right style="thin">
        <color indexed="8"/>
      </right>
      <top style="thin">
        <color indexed="8"/>
      </top>
      <bottom>
        <color indexed="63"/>
      </bottom>
    </border>
    <border>
      <left style="medium"/>
      <right style="thin"/>
      <top>
        <color indexed="63"/>
      </top>
      <bottom>
        <color indexed="63"/>
      </bottom>
    </border>
    <border>
      <left style="medium"/>
      <right style="thin"/>
      <top>
        <color indexed="63"/>
      </top>
      <bottom style="thin">
        <color rgb="FF000000"/>
      </bottom>
    </border>
    <border>
      <left style="thin"/>
      <right style="thin"/>
      <top>
        <color indexed="63"/>
      </top>
      <bottom style="thin">
        <color rgb="FF000000"/>
      </botto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medium"/>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390">
    <xf numFmtId="0" fontId="0" fillId="0" borderId="0" xfId="0" applyAlignment="1">
      <alignment/>
    </xf>
    <xf numFmtId="0" fontId="0" fillId="0" borderId="0" xfId="0" applyAlignment="1">
      <alignment wrapText="1"/>
    </xf>
    <xf numFmtId="0" fontId="3" fillId="0" borderId="10" xfId="0" applyFont="1" applyBorder="1" applyAlignment="1">
      <alignment horizontal="center"/>
    </xf>
    <xf numFmtId="0" fontId="3" fillId="0" borderId="0" xfId="0" applyFont="1" applyBorder="1" applyAlignment="1">
      <alignment horizontal="center"/>
    </xf>
    <xf numFmtId="0" fontId="55" fillId="0" borderId="0" xfId="0" applyFont="1" applyAlignment="1">
      <alignment/>
    </xf>
    <xf numFmtId="0" fontId="3"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7" fillId="33" borderId="11" xfId="0" applyFont="1" applyFill="1" applyBorder="1" applyAlignment="1">
      <alignment horizontal="center" vertical="center"/>
    </xf>
    <xf numFmtId="0" fontId="7" fillId="33" borderId="12" xfId="0" applyFont="1" applyFill="1" applyBorder="1" applyAlignment="1">
      <alignment/>
    </xf>
    <xf numFmtId="3" fontId="7" fillId="0" borderId="12" xfId="0" applyNumberFormat="1" applyFont="1" applyBorder="1" applyAlignment="1">
      <alignment/>
    </xf>
    <xf numFmtId="10" fontId="7" fillId="0" borderId="13" xfId="0" applyNumberFormat="1" applyFont="1" applyBorder="1" applyAlignment="1">
      <alignment horizontal="center"/>
    </xf>
    <xf numFmtId="10" fontId="0" fillId="0" borderId="0" xfId="0" applyNumberFormat="1" applyFont="1" applyAlignment="1">
      <alignment/>
    </xf>
    <xf numFmtId="0" fontId="8" fillId="0" borderId="11" xfId="0" applyFont="1" applyBorder="1" applyAlignment="1">
      <alignment horizontal="center" vertical="center"/>
    </xf>
    <xf numFmtId="3" fontId="8" fillId="0" borderId="12" xfId="0" applyNumberFormat="1" applyFont="1" applyBorder="1" applyAlignment="1">
      <alignment/>
    </xf>
    <xf numFmtId="0" fontId="7" fillId="0" borderId="12" xfId="0" applyFont="1" applyBorder="1" applyAlignment="1">
      <alignment/>
    </xf>
    <xf numFmtId="3" fontId="7" fillId="0" borderId="14" xfId="0" applyNumberFormat="1" applyFont="1" applyBorder="1" applyAlignment="1">
      <alignment/>
    </xf>
    <xf numFmtId="0" fontId="7" fillId="0" borderId="11" xfId="0" applyFont="1" applyBorder="1" applyAlignment="1">
      <alignment horizontal="center" vertical="center"/>
    </xf>
    <xf numFmtId="0" fontId="8" fillId="0" borderId="11" xfId="0" applyFont="1" applyFill="1" applyBorder="1" applyAlignment="1">
      <alignment horizontal="center" vertical="center"/>
    </xf>
    <xf numFmtId="0" fontId="7" fillId="0" borderId="12" xfId="0" applyFont="1" applyFill="1" applyBorder="1" applyAlignment="1">
      <alignment/>
    </xf>
    <xf numFmtId="3" fontId="7" fillId="0" borderId="12" xfId="0" applyNumberFormat="1" applyFont="1" applyFill="1" applyBorder="1" applyAlignment="1">
      <alignment/>
    </xf>
    <xf numFmtId="10" fontId="7" fillId="0" borderId="13" xfId="0" applyNumberFormat="1" applyFont="1" applyFill="1" applyBorder="1" applyAlignment="1">
      <alignment horizontal="center"/>
    </xf>
    <xf numFmtId="3" fontId="8" fillId="0" borderId="12" xfId="0" applyNumberFormat="1" applyFont="1" applyFill="1" applyBorder="1" applyAlignment="1">
      <alignment/>
    </xf>
    <xf numFmtId="3" fontId="9" fillId="0" borderId="14" xfId="0" applyNumberFormat="1" applyFont="1" applyFill="1" applyBorder="1" applyAlignment="1">
      <alignment/>
    </xf>
    <xf numFmtId="0" fontId="8" fillId="0" borderId="11" xfId="0" applyFont="1" applyBorder="1" applyAlignment="1">
      <alignment horizontal="left"/>
    </xf>
    <xf numFmtId="0" fontId="8" fillId="0" borderId="11" xfId="0" applyFont="1" applyBorder="1" applyAlignment="1">
      <alignment horizontal="center"/>
    </xf>
    <xf numFmtId="0" fontId="8" fillId="0" borderId="15" xfId="0" applyFont="1" applyBorder="1" applyAlignment="1">
      <alignment horizontal="left"/>
    </xf>
    <xf numFmtId="0" fontId="8" fillId="0" borderId="16" xfId="0" applyFont="1" applyBorder="1" applyAlignment="1">
      <alignment/>
    </xf>
    <xf numFmtId="3" fontId="8" fillId="0" borderId="16" xfId="0" applyNumberFormat="1" applyFont="1" applyBorder="1" applyAlignment="1">
      <alignment/>
    </xf>
    <xf numFmtId="0" fontId="8" fillId="0" borderId="17" xfId="0" applyFont="1" applyBorder="1" applyAlignment="1">
      <alignment/>
    </xf>
    <xf numFmtId="0" fontId="8" fillId="0" borderId="10" xfId="0" applyFont="1" applyBorder="1" applyAlignment="1">
      <alignment horizontal="left"/>
    </xf>
    <xf numFmtId="0" fontId="8" fillId="0" borderId="0" xfId="0" applyFont="1" applyBorder="1" applyAlignment="1">
      <alignment/>
    </xf>
    <xf numFmtId="3" fontId="8" fillId="0" borderId="0" xfId="0" applyNumberFormat="1" applyFont="1" applyBorder="1" applyAlignment="1">
      <alignment/>
    </xf>
    <xf numFmtId="0" fontId="8" fillId="0" borderId="18" xfId="0" applyFont="1" applyBorder="1" applyAlignment="1">
      <alignment/>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xf>
    <xf numFmtId="0" fontId="3" fillId="0" borderId="18" xfId="0" applyFont="1" applyBorder="1" applyAlignment="1">
      <alignment vertical="center"/>
    </xf>
    <xf numFmtId="3" fontId="7" fillId="34" borderId="12" xfId="0" applyNumberFormat="1" applyFont="1" applyFill="1" applyBorder="1" applyAlignment="1">
      <alignment/>
    </xf>
    <xf numFmtId="10" fontId="7" fillId="34" borderId="13" xfId="0" applyNumberFormat="1" applyFont="1" applyFill="1" applyBorder="1" applyAlignment="1">
      <alignment horizontal="center"/>
    </xf>
    <xf numFmtId="0" fontId="3" fillId="0" borderId="0" xfId="0" applyFont="1" applyBorder="1" applyAlignment="1">
      <alignment vertical="center" wrapText="1"/>
    </xf>
    <xf numFmtId="0" fontId="10" fillId="0" borderId="22" xfId="0" applyFont="1" applyBorder="1" applyAlignment="1">
      <alignment/>
    </xf>
    <xf numFmtId="0" fontId="11" fillId="0" borderId="23" xfId="0" applyFont="1" applyBorder="1" applyAlignment="1">
      <alignment/>
    </xf>
    <xf numFmtId="0" fontId="11" fillId="0" borderId="14" xfId="0" applyFont="1" applyBorder="1" applyAlignment="1">
      <alignment/>
    </xf>
    <xf numFmtId="0" fontId="10" fillId="0" borderId="23" xfId="0" applyFont="1" applyBorder="1" applyAlignment="1">
      <alignment/>
    </xf>
    <xf numFmtId="0" fontId="10" fillId="0" borderId="22" xfId="0" applyFont="1" applyBorder="1" applyAlignment="1">
      <alignment/>
    </xf>
    <xf numFmtId="0" fontId="10" fillId="0" borderId="14" xfId="0" applyFont="1" applyBorder="1" applyAlignment="1">
      <alignment/>
    </xf>
    <xf numFmtId="0" fontId="10" fillId="0" borderId="24" xfId="0" applyFont="1" applyBorder="1" applyAlignment="1">
      <alignment/>
    </xf>
    <xf numFmtId="4" fontId="11" fillId="0" borderId="24" xfId="0" applyNumberFormat="1" applyFont="1" applyBorder="1" applyAlignment="1">
      <alignment horizontal="center"/>
    </xf>
    <xf numFmtId="0" fontId="10" fillId="0" borderId="23" xfId="0" applyFont="1" applyBorder="1" applyAlignment="1">
      <alignment horizontal="center" vertical="center"/>
    </xf>
    <xf numFmtId="3" fontId="10" fillId="0" borderId="23" xfId="0" applyNumberFormat="1" applyFont="1" applyBorder="1" applyAlignment="1">
      <alignment/>
    </xf>
    <xf numFmtId="3" fontId="10" fillId="0" borderId="22" xfId="0" applyNumberFormat="1" applyFont="1" applyBorder="1" applyAlignment="1">
      <alignment/>
    </xf>
    <xf numFmtId="3" fontId="10" fillId="0" borderId="14" xfId="0" applyNumberFormat="1" applyFont="1" applyBorder="1" applyAlignment="1">
      <alignment/>
    </xf>
    <xf numFmtId="3" fontId="10" fillId="0" borderId="24" xfId="0" applyNumberFormat="1" applyFont="1" applyBorder="1" applyAlignment="1">
      <alignment/>
    </xf>
    <xf numFmtId="10" fontId="10" fillId="0" borderId="24" xfId="0" applyNumberFormat="1" applyFont="1" applyBorder="1" applyAlignment="1">
      <alignment/>
    </xf>
    <xf numFmtId="0" fontId="4" fillId="0" borderId="23" xfId="0" applyFont="1" applyBorder="1" applyAlignment="1">
      <alignment horizontal="center" vertical="center"/>
    </xf>
    <xf numFmtId="0" fontId="11" fillId="0" borderId="22" xfId="0" applyFont="1" applyBorder="1" applyAlignment="1">
      <alignment/>
    </xf>
    <xf numFmtId="0" fontId="11" fillId="0" borderId="24" xfId="0" applyFont="1" applyBorder="1" applyAlignment="1">
      <alignment/>
    </xf>
    <xf numFmtId="4" fontId="10" fillId="0" borderId="24" xfId="0" applyNumberFormat="1" applyFont="1" applyBorder="1" applyAlignment="1">
      <alignment/>
    </xf>
    <xf numFmtId="0" fontId="10" fillId="33" borderId="23" xfId="0" applyFont="1" applyFill="1" applyBorder="1" applyAlignment="1">
      <alignment horizontal="center" vertical="center"/>
    </xf>
    <xf numFmtId="0" fontId="10" fillId="33" borderId="14" xfId="0" applyFont="1" applyFill="1" applyBorder="1" applyAlignment="1">
      <alignment/>
    </xf>
    <xf numFmtId="3" fontId="9" fillId="34" borderId="23" xfId="0" applyNumberFormat="1" applyFont="1" applyFill="1" applyBorder="1" applyAlignment="1">
      <alignment/>
    </xf>
    <xf numFmtId="3" fontId="9" fillId="34" borderId="22" xfId="0" applyNumberFormat="1" applyFont="1" applyFill="1" applyBorder="1" applyAlignment="1">
      <alignment/>
    </xf>
    <xf numFmtId="3" fontId="9" fillId="34" borderId="14" xfId="0" applyNumberFormat="1" applyFont="1" applyFill="1" applyBorder="1" applyAlignment="1">
      <alignment/>
    </xf>
    <xf numFmtId="3" fontId="9" fillId="34" borderId="24" xfId="0" applyNumberFormat="1" applyFont="1" applyFill="1" applyBorder="1" applyAlignment="1">
      <alignment/>
    </xf>
    <xf numFmtId="10" fontId="10" fillId="34" borderId="24" xfId="0" applyNumberFormat="1" applyFont="1" applyFill="1" applyBorder="1" applyAlignment="1">
      <alignment/>
    </xf>
    <xf numFmtId="10" fontId="0" fillId="0" borderId="0" xfId="54" applyNumberFormat="1" applyFont="1" applyAlignment="1">
      <alignment/>
    </xf>
    <xf numFmtId="3" fontId="56" fillId="0" borderId="0" xfId="0" applyNumberFormat="1" applyFont="1" applyBorder="1" applyAlignment="1">
      <alignment horizontal="right"/>
    </xf>
    <xf numFmtId="0" fontId="11" fillId="0" borderId="23" xfId="0" applyFont="1" applyBorder="1" applyAlignment="1">
      <alignment horizontal="center" vertical="center" wrapText="1"/>
    </xf>
    <xf numFmtId="0" fontId="11" fillId="0" borderId="14" xfId="0" applyFont="1" applyBorder="1" applyAlignment="1">
      <alignment horizontal="left" wrapText="1"/>
    </xf>
    <xf numFmtId="3" fontId="11" fillId="0" borderId="23" xfId="0" applyNumberFormat="1" applyFont="1" applyFill="1" applyBorder="1" applyAlignment="1">
      <alignment horizontal="right"/>
    </xf>
    <xf numFmtId="3" fontId="11" fillId="0" borderId="22"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22" xfId="0" applyNumberFormat="1" applyFont="1" applyBorder="1" applyAlignment="1">
      <alignment horizontal="right"/>
    </xf>
    <xf numFmtId="10" fontId="11" fillId="0" borderId="24" xfId="0" applyNumberFormat="1" applyFont="1" applyBorder="1" applyAlignment="1">
      <alignment/>
    </xf>
    <xf numFmtId="3" fontId="56" fillId="0" borderId="0" xfId="0" applyNumberFormat="1" applyFont="1" applyBorder="1" applyAlignment="1">
      <alignment/>
    </xf>
    <xf numFmtId="0" fontId="11" fillId="0" borderId="14" xfId="0" applyFont="1" applyFill="1" applyBorder="1" applyAlignment="1">
      <alignment/>
    </xf>
    <xf numFmtId="3" fontId="11" fillId="0" borderId="23" xfId="0" applyNumberFormat="1" applyFont="1" applyBorder="1" applyAlignment="1">
      <alignment/>
    </xf>
    <xf numFmtId="3" fontId="11" fillId="0" borderId="22" xfId="0" applyNumberFormat="1" applyFont="1" applyBorder="1" applyAlignment="1">
      <alignment/>
    </xf>
    <xf numFmtId="3" fontId="11" fillId="0" borderId="14" xfId="0" applyNumberFormat="1" applyFont="1" applyBorder="1" applyAlignment="1">
      <alignment/>
    </xf>
    <xf numFmtId="3" fontId="11" fillId="0" borderId="22" xfId="0" applyNumberFormat="1" applyFont="1" applyFill="1" applyBorder="1" applyAlignment="1">
      <alignment/>
    </xf>
    <xf numFmtId="3" fontId="0" fillId="0" borderId="0" xfId="0" applyNumberFormat="1" applyAlignment="1">
      <alignment/>
    </xf>
    <xf numFmtId="3" fontId="10" fillId="34" borderId="23" xfId="0" applyNumberFormat="1" applyFont="1" applyFill="1" applyBorder="1" applyAlignment="1">
      <alignment/>
    </xf>
    <xf numFmtId="3" fontId="10" fillId="34" borderId="14" xfId="0" applyNumberFormat="1" applyFont="1" applyFill="1" applyBorder="1" applyAlignment="1">
      <alignment/>
    </xf>
    <xf numFmtId="10" fontId="11" fillId="34" borderId="24" xfId="0" applyNumberFormat="1" applyFont="1" applyFill="1" applyBorder="1" applyAlignment="1">
      <alignment/>
    </xf>
    <xf numFmtId="0" fontId="11" fillId="0" borderId="23" xfId="0" applyFont="1" applyBorder="1" applyAlignment="1">
      <alignment horizontal="center" vertical="center"/>
    </xf>
    <xf numFmtId="0" fontId="11" fillId="35" borderId="23" xfId="0" applyFont="1" applyFill="1" applyBorder="1" applyAlignment="1">
      <alignment horizontal="center" vertical="center"/>
    </xf>
    <xf numFmtId="3" fontId="0" fillId="0" borderId="23" xfId="0" applyNumberFormat="1" applyFont="1" applyFill="1" applyBorder="1" applyAlignment="1">
      <alignment horizontal="right"/>
    </xf>
    <xf numFmtId="3" fontId="0" fillId="0" borderId="22" xfId="0" applyNumberFormat="1" applyFont="1" applyFill="1" applyBorder="1" applyAlignment="1">
      <alignment horizontal="right"/>
    </xf>
    <xf numFmtId="3" fontId="11" fillId="0" borderId="23" xfId="0" applyNumberFormat="1" applyFont="1" applyFill="1" applyBorder="1" applyAlignment="1">
      <alignment/>
    </xf>
    <xf numFmtId="10" fontId="11" fillId="0" borderId="24" xfId="0" applyNumberFormat="1" applyFont="1" applyFill="1" applyBorder="1" applyAlignment="1">
      <alignment/>
    </xf>
    <xf numFmtId="0" fontId="11" fillId="0" borderId="25" xfId="0" applyFont="1" applyBorder="1" applyAlignment="1">
      <alignment/>
    </xf>
    <xf numFmtId="3" fontId="11" fillId="0" borderId="26" xfId="0" applyNumberFormat="1" applyFont="1" applyBorder="1" applyAlignment="1">
      <alignment/>
    </xf>
    <xf numFmtId="3" fontId="11" fillId="0" borderId="27" xfId="0" applyNumberFormat="1" applyFont="1" applyBorder="1" applyAlignment="1">
      <alignment/>
    </xf>
    <xf numFmtId="3" fontId="11" fillId="0" borderId="28" xfId="0" applyNumberFormat="1" applyFont="1" applyFill="1" applyBorder="1" applyAlignment="1">
      <alignment horizontal="right"/>
    </xf>
    <xf numFmtId="10" fontId="11" fillId="0" borderId="29" xfId="0" applyNumberFormat="1" applyFont="1" applyBorder="1" applyAlignment="1">
      <alignment/>
    </xf>
    <xf numFmtId="0" fontId="3" fillId="0" borderId="0" xfId="0" applyFont="1" applyBorder="1" applyAlignment="1">
      <alignment/>
    </xf>
    <xf numFmtId="0" fontId="0" fillId="0" borderId="22" xfId="0" applyBorder="1" applyAlignment="1">
      <alignment/>
    </xf>
    <xf numFmtId="0" fontId="0" fillId="0" borderId="22" xfId="0" applyFont="1" applyBorder="1" applyAlignment="1">
      <alignment/>
    </xf>
    <xf numFmtId="4" fontId="0" fillId="35" borderId="22" xfId="0" applyNumberFormat="1" applyFill="1" applyBorder="1" applyAlignment="1">
      <alignment/>
    </xf>
    <xf numFmtId="4" fontId="0" fillId="0" borderId="22" xfId="0" applyNumberFormat="1" applyBorder="1" applyAlignment="1">
      <alignment/>
    </xf>
    <xf numFmtId="0" fontId="3" fillId="0" borderId="30" xfId="0" applyFont="1" applyBorder="1" applyAlignment="1">
      <alignmen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2" fillId="0" borderId="33" xfId="0" applyFont="1" applyFill="1" applyBorder="1" applyAlignment="1">
      <alignment horizontal="left" wrapText="1"/>
    </xf>
    <xf numFmtId="3" fontId="12" fillId="0" borderId="33" xfId="0" applyNumberFormat="1" applyFont="1" applyFill="1" applyBorder="1" applyAlignment="1">
      <alignment horizontal="right"/>
    </xf>
    <xf numFmtId="10" fontId="12" fillId="0" borderId="33" xfId="0" applyNumberFormat="1" applyFont="1" applyFill="1" applyBorder="1" applyAlignment="1">
      <alignment horizontal="right"/>
    </xf>
    <xf numFmtId="3" fontId="4" fillId="0" borderId="33" xfId="0" applyNumberFormat="1" applyFont="1" applyBorder="1" applyAlignment="1">
      <alignment/>
    </xf>
    <xf numFmtId="10" fontId="12" fillId="0" borderId="34" xfId="0" applyNumberFormat="1" applyFont="1" applyFill="1" applyBorder="1" applyAlignment="1">
      <alignment horizontal="right"/>
    </xf>
    <xf numFmtId="0" fontId="12" fillId="0" borderId="22" xfId="0" applyFont="1" applyFill="1" applyBorder="1" applyAlignment="1">
      <alignment horizontal="left" wrapText="1"/>
    </xf>
    <xf numFmtId="3" fontId="12" fillId="0" borderId="22" xfId="0" applyNumberFormat="1" applyFont="1" applyFill="1" applyBorder="1" applyAlignment="1">
      <alignment horizontal="right"/>
    </xf>
    <xf numFmtId="10" fontId="12" fillId="0" borderId="22" xfId="0" applyNumberFormat="1" applyFont="1" applyFill="1" applyBorder="1" applyAlignment="1">
      <alignment horizontal="right"/>
    </xf>
    <xf numFmtId="3" fontId="4" fillId="0" borderId="22" xfId="0" applyNumberFormat="1" applyFont="1" applyBorder="1" applyAlignment="1">
      <alignment/>
    </xf>
    <xf numFmtId="10" fontId="12" fillId="0" borderId="24" xfId="0" applyNumberFormat="1" applyFont="1" applyFill="1" applyBorder="1" applyAlignment="1">
      <alignment horizontal="right"/>
    </xf>
    <xf numFmtId="0" fontId="12" fillId="0" borderId="27" xfId="0" applyFont="1" applyFill="1" applyBorder="1" applyAlignment="1">
      <alignment horizontal="left" wrapText="1"/>
    </xf>
    <xf numFmtId="3" fontId="12" fillId="0" borderId="27" xfId="0" applyNumberFormat="1" applyFont="1" applyFill="1" applyBorder="1" applyAlignment="1">
      <alignment horizontal="right"/>
    </xf>
    <xf numFmtId="10" fontId="12" fillId="0" borderId="27" xfId="0" applyNumberFormat="1" applyFont="1" applyFill="1" applyBorder="1" applyAlignment="1">
      <alignment horizontal="right"/>
    </xf>
    <xf numFmtId="3" fontId="4" fillId="0" borderId="27" xfId="0" applyNumberFormat="1" applyFont="1" applyBorder="1" applyAlignment="1">
      <alignment/>
    </xf>
    <xf numFmtId="10" fontId="12" fillId="0" borderId="29" xfId="0" applyNumberFormat="1" applyFont="1" applyFill="1" applyBorder="1" applyAlignment="1">
      <alignment horizontal="right"/>
    </xf>
    <xf numFmtId="0" fontId="12" fillId="0" borderId="35" xfId="0" applyFont="1" applyFill="1" applyBorder="1" applyAlignment="1">
      <alignment horizontal="left" wrapText="1"/>
    </xf>
    <xf numFmtId="196" fontId="12" fillId="0" borderId="35" xfId="0" applyNumberFormat="1" applyFont="1" applyFill="1" applyBorder="1" applyAlignment="1">
      <alignment horizontal="right"/>
    </xf>
    <xf numFmtId="196" fontId="12" fillId="0" borderId="33" xfId="0" applyNumberFormat="1" applyFont="1" applyFill="1" applyBorder="1" applyAlignment="1">
      <alignment horizontal="right"/>
    </xf>
    <xf numFmtId="196" fontId="12" fillId="0" borderId="36" xfId="0" applyNumberFormat="1" applyFont="1" applyFill="1" applyBorder="1" applyAlignment="1">
      <alignment horizontal="right"/>
    </xf>
    <xf numFmtId="0" fontId="4" fillId="0" borderId="22" xfId="0" applyFont="1" applyBorder="1" applyAlignment="1">
      <alignment/>
    </xf>
    <xf numFmtId="0" fontId="4" fillId="0" borderId="24" xfId="0" applyFont="1" applyBorder="1" applyAlignment="1">
      <alignment/>
    </xf>
    <xf numFmtId="0" fontId="4" fillId="0" borderId="27" xfId="0" applyFont="1" applyBorder="1" applyAlignment="1">
      <alignment/>
    </xf>
    <xf numFmtId="0" fontId="4" fillId="0" borderId="29" xfId="0" applyFont="1" applyBorder="1" applyAlignment="1">
      <alignment/>
    </xf>
    <xf numFmtId="0" fontId="4" fillId="0" borderId="33" xfId="0" applyFont="1" applyBorder="1" applyAlignment="1">
      <alignment/>
    </xf>
    <xf numFmtId="0" fontId="4" fillId="0" borderId="34" xfId="0" applyFont="1" applyBorder="1" applyAlignment="1">
      <alignment/>
    </xf>
    <xf numFmtId="10" fontId="12" fillId="0" borderId="32" xfId="0" applyNumberFormat="1" applyFont="1" applyFill="1" applyBorder="1" applyAlignment="1">
      <alignment horizontal="right"/>
    </xf>
    <xf numFmtId="10" fontId="12" fillId="0" borderId="37" xfId="0" applyNumberFormat="1" applyFont="1" applyFill="1" applyBorder="1" applyAlignment="1">
      <alignment horizontal="right"/>
    </xf>
    <xf numFmtId="0" fontId="12" fillId="0" borderId="38" xfId="0" applyFont="1" applyFill="1" applyBorder="1" applyAlignment="1">
      <alignment horizontal="left" wrapText="1"/>
    </xf>
    <xf numFmtId="3" fontId="12" fillId="0" borderId="38" xfId="0" applyNumberFormat="1" applyFont="1" applyFill="1" applyBorder="1" applyAlignment="1">
      <alignment horizontal="right"/>
    </xf>
    <xf numFmtId="3" fontId="12" fillId="0" borderId="39" xfId="0" applyNumberFormat="1" applyFont="1" applyFill="1" applyBorder="1" applyAlignment="1">
      <alignment horizontal="right"/>
    </xf>
    <xf numFmtId="0" fontId="3" fillId="0" borderId="15" xfId="0" applyFont="1" applyBorder="1" applyAlignment="1">
      <alignment vertical="center"/>
    </xf>
    <xf numFmtId="0" fontId="3" fillId="0" borderId="40" xfId="0" applyFont="1" applyBorder="1" applyAlignment="1">
      <alignment vertical="center"/>
    </xf>
    <xf numFmtId="3" fontId="4" fillId="0" borderId="40" xfId="0" applyNumberFormat="1" applyFont="1" applyBorder="1" applyAlignment="1">
      <alignment vertical="center"/>
    </xf>
    <xf numFmtId="10" fontId="12" fillId="0" borderId="41" xfId="0" applyNumberFormat="1" applyFont="1" applyFill="1" applyBorder="1" applyAlignment="1">
      <alignment horizontal="right"/>
    </xf>
    <xf numFmtId="10" fontId="12" fillId="0" borderId="42" xfId="0" applyNumberFormat="1" applyFont="1" applyFill="1" applyBorder="1" applyAlignment="1">
      <alignment horizontal="righ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0" xfId="0" applyFont="1" applyBorder="1" applyAlignment="1">
      <alignment/>
    </xf>
    <xf numFmtId="0" fontId="4" fillId="0" borderId="18" xfId="0" applyFont="1" applyBorder="1" applyAlignment="1">
      <alignment/>
    </xf>
    <xf numFmtId="0" fontId="0" fillId="0" borderId="0" xfId="0" applyBorder="1" applyAlignment="1">
      <alignment/>
    </xf>
    <xf numFmtId="0" fontId="3" fillId="0" borderId="46" xfId="0" applyFont="1" applyBorder="1" applyAlignment="1">
      <alignment vertical="center"/>
    </xf>
    <xf numFmtId="0" fontId="3" fillId="0" borderId="46" xfId="0" applyFont="1" applyBorder="1" applyAlignment="1">
      <alignment horizontal="center" vertical="center" wrapText="1"/>
    </xf>
    <xf numFmtId="10" fontId="3" fillId="0" borderId="46" xfId="0" applyNumberFormat="1" applyFont="1" applyBorder="1" applyAlignment="1">
      <alignment horizontal="center" vertical="center" wrapText="1"/>
    </xf>
    <xf numFmtId="0" fontId="0" fillId="0" borderId="0" xfId="0" applyAlignment="1">
      <alignment horizontal="center" vertical="center" wrapText="1"/>
    </xf>
    <xf numFmtId="0" fontId="4" fillId="0" borderId="46" xfId="0" applyFont="1" applyBorder="1" applyAlignment="1">
      <alignment/>
    </xf>
    <xf numFmtId="3" fontId="12" fillId="0" borderId="47" xfId="0" applyNumberFormat="1" applyFont="1" applyFill="1" applyBorder="1" applyAlignment="1">
      <alignment horizontal="right"/>
    </xf>
    <xf numFmtId="3" fontId="4" fillId="0" borderId="46" xfId="0" applyNumberFormat="1" applyFont="1" applyBorder="1" applyAlignment="1">
      <alignment/>
    </xf>
    <xf numFmtId="10" fontId="4" fillId="0" borderId="46" xfId="0" applyNumberFormat="1" applyFont="1" applyBorder="1" applyAlignment="1">
      <alignment/>
    </xf>
    <xf numFmtId="10" fontId="12" fillId="0" borderId="46" xfId="0" applyNumberFormat="1" applyFont="1" applyFill="1" applyBorder="1" applyAlignment="1">
      <alignment horizontal="right"/>
    </xf>
    <xf numFmtId="3" fontId="12" fillId="0" borderId="46" xfId="0" applyNumberFormat="1" applyFont="1" applyFill="1" applyBorder="1" applyAlignment="1">
      <alignment horizontal="right"/>
    </xf>
    <xf numFmtId="3" fontId="12" fillId="0" borderId="0" xfId="0" applyNumberFormat="1" applyFont="1" applyFill="1" applyBorder="1" applyAlignment="1">
      <alignment horizontal="right"/>
    </xf>
    <xf numFmtId="3" fontId="3" fillId="0" borderId="46" xfId="0" applyNumberFormat="1" applyFont="1" applyBorder="1" applyAlignment="1">
      <alignment vertical="center"/>
    </xf>
    <xf numFmtId="10" fontId="3" fillId="0" borderId="46" xfId="0" applyNumberFormat="1" applyFont="1" applyBorder="1" applyAlignment="1">
      <alignment/>
    </xf>
    <xf numFmtId="10" fontId="3" fillId="0" borderId="0" xfId="0" applyNumberFormat="1" applyFont="1" applyBorder="1" applyAlignment="1">
      <alignment vertical="center"/>
    </xf>
    <xf numFmtId="0" fontId="4" fillId="0" borderId="21" xfId="0" applyFont="1" applyBorder="1" applyAlignment="1">
      <alignment/>
    </xf>
    <xf numFmtId="0" fontId="4" fillId="0" borderId="18" xfId="0" applyFont="1" applyBorder="1" applyAlignment="1">
      <alignment/>
    </xf>
    <xf numFmtId="10" fontId="3" fillId="0" borderId="0" xfId="0" applyNumberFormat="1" applyFont="1" applyBorder="1" applyAlignment="1">
      <alignment horizontal="center"/>
    </xf>
    <xf numFmtId="0" fontId="4" fillId="0" borderId="0" xfId="0" applyFont="1" applyAlignment="1">
      <alignment/>
    </xf>
    <xf numFmtId="10" fontId="4" fillId="0" borderId="0" xfId="0" applyNumberFormat="1" applyFont="1" applyAlignment="1">
      <alignment/>
    </xf>
    <xf numFmtId="10" fontId="0" fillId="0" borderId="0" xfId="0" applyNumberFormat="1" applyAlignment="1">
      <alignment/>
    </xf>
    <xf numFmtId="0" fontId="57" fillId="0" borderId="0" xfId="0" applyFont="1" applyBorder="1" applyAlignment="1">
      <alignment horizontal="center"/>
    </xf>
    <xf numFmtId="0" fontId="58" fillId="0" borderId="46" xfId="0" applyFont="1" applyBorder="1" applyAlignment="1">
      <alignment/>
    </xf>
    <xf numFmtId="0" fontId="9" fillId="36" borderId="48" xfId="0" applyFont="1" applyFill="1" applyBorder="1" applyAlignment="1">
      <alignment horizontal="center" vertical="center" wrapText="1" shrinkToFit="1"/>
    </xf>
    <xf numFmtId="0" fontId="9" fillId="36" borderId="32" xfId="0" applyFont="1" applyFill="1" applyBorder="1" applyAlignment="1">
      <alignment horizontal="center" vertical="center" wrapText="1"/>
    </xf>
    <xf numFmtId="0" fontId="9" fillId="36" borderId="49" xfId="0" applyFont="1" applyFill="1" applyBorder="1" applyAlignment="1">
      <alignment horizontal="center" vertical="center" wrapText="1" shrinkToFit="1"/>
    </xf>
    <xf numFmtId="0" fontId="9" fillId="36" borderId="50" xfId="0" applyFont="1" applyFill="1" applyBorder="1" applyAlignment="1">
      <alignment horizontal="center" vertical="center" wrapText="1"/>
    </xf>
    <xf numFmtId="0" fontId="9" fillId="36" borderId="11" xfId="0" applyFont="1" applyFill="1" applyBorder="1" applyAlignment="1">
      <alignment horizontal="center"/>
    </xf>
    <xf numFmtId="0" fontId="9" fillId="36" borderId="51" xfId="0" applyFont="1" applyFill="1" applyBorder="1" applyAlignment="1">
      <alignment/>
    </xf>
    <xf numFmtId="3" fontId="9" fillId="37" borderId="22" xfId="0" applyNumberFormat="1" applyFont="1" applyFill="1" applyBorder="1" applyAlignment="1">
      <alignment/>
    </xf>
    <xf numFmtId="10" fontId="9" fillId="37" borderId="22" xfId="0" applyNumberFormat="1" applyFont="1" applyFill="1" applyBorder="1" applyAlignment="1">
      <alignment/>
    </xf>
    <xf numFmtId="0" fontId="0" fillId="37" borderId="11" xfId="0" applyFont="1" applyFill="1" applyBorder="1" applyAlignment="1">
      <alignment horizontal="center"/>
    </xf>
    <xf numFmtId="0" fontId="0" fillId="37" borderId="51" xfId="0" applyFont="1" applyFill="1" applyBorder="1" applyAlignment="1">
      <alignment/>
    </xf>
    <xf numFmtId="3" fontId="0" fillId="37" borderId="22" xfId="0" applyNumberFormat="1" applyFont="1" applyFill="1" applyBorder="1" applyAlignment="1">
      <alignment/>
    </xf>
    <xf numFmtId="0" fontId="9" fillId="36" borderId="0" xfId="0" applyFont="1" applyFill="1" applyBorder="1" applyAlignment="1">
      <alignment/>
    </xf>
    <xf numFmtId="0" fontId="0" fillId="37" borderId="22" xfId="0" applyFont="1" applyFill="1" applyBorder="1" applyAlignment="1">
      <alignment/>
    </xf>
    <xf numFmtId="3" fontId="4" fillId="37" borderId="22" xfId="0" applyNumberFormat="1" applyFont="1" applyFill="1" applyBorder="1" applyAlignment="1">
      <alignment/>
    </xf>
    <xf numFmtId="0" fontId="3" fillId="0" borderId="0" xfId="0" applyFont="1" applyBorder="1" applyAlignment="1">
      <alignment horizontal="left" vertical="center" wrapText="1"/>
    </xf>
    <xf numFmtId="3" fontId="3" fillId="37" borderId="22" xfId="0" applyNumberFormat="1" applyFont="1" applyFill="1" applyBorder="1" applyAlignment="1">
      <alignment/>
    </xf>
    <xf numFmtId="0" fontId="0" fillId="0" borderId="11" xfId="0" applyFont="1" applyBorder="1" applyAlignment="1">
      <alignment horizontal="center"/>
    </xf>
    <xf numFmtId="0" fontId="0" fillId="0" borderId="51" xfId="0" applyFont="1" applyBorder="1" applyAlignment="1">
      <alignment/>
    </xf>
    <xf numFmtId="3" fontId="0" fillId="0" borderId="22" xfId="0" applyNumberFormat="1" applyFont="1" applyBorder="1" applyAlignment="1">
      <alignment/>
    </xf>
    <xf numFmtId="10" fontId="0" fillId="37" borderId="22" xfId="0" applyNumberFormat="1" applyFont="1" applyFill="1" applyBorder="1" applyAlignment="1">
      <alignment/>
    </xf>
    <xf numFmtId="10" fontId="9" fillId="0" borderId="22" xfId="0" applyNumberFormat="1" applyFont="1" applyBorder="1" applyAlignment="1">
      <alignment/>
    </xf>
    <xf numFmtId="0" fontId="0" fillId="0" borderId="26" xfId="0" applyFont="1" applyBorder="1" applyAlignment="1">
      <alignment horizontal="center"/>
    </xf>
    <xf numFmtId="0" fontId="0" fillId="0" borderId="52" xfId="0" applyFont="1" applyBorder="1" applyAlignment="1">
      <alignment/>
    </xf>
    <xf numFmtId="3" fontId="0" fillId="0" borderId="27" xfId="0" applyNumberFormat="1" applyFont="1" applyBorder="1" applyAlignment="1">
      <alignment/>
    </xf>
    <xf numFmtId="0" fontId="0" fillId="0" borderId="27" xfId="0" applyFont="1" applyBorder="1" applyAlignment="1">
      <alignment/>
    </xf>
    <xf numFmtId="0" fontId="3" fillId="0" borderId="53" xfId="0" applyFont="1" applyBorder="1" applyAlignment="1">
      <alignment horizontal="left"/>
    </xf>
    <xf numFmtId="0" fontId="3" fillId="0" borderId="52" xfId="0" applyFont="1" applyBorder="1" applyAlignment="1">
      <alignment horizontal="left"/>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9" xfId="0" applyFont="1" applyBorder="1" applyAlignment="1">
      <alignment horizontal="left"/>
    </xf>
    <xf numFmtId="0" fontId="4" fillId="0" borderId="54" xfId="0" applyFont="1" applyFill="1" applyBorder="1" applyAlignment="1">
      <alignment horizontal="justify" vertical="top" wrapText="1"/>
    </xf>
    <xf numFmtId="0" fontId="3" fillId="0" borderId="55" xfId="0" applyFont="1" applyFill="1" applyBorder="1" applyAlignment="1">
      <alignment horizontal="justify" vertical="top" wrapText="1"/>
    </xf>
    <xf numFmtId="0" fontId="3" fillId="0" borderId="56" xfId="0" applyFont="1" applyFill="1" applyBorder="1" applyAlignment="1">
      <alignment horizontal="justify" vertical="top" wrapText="1"/>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58" xfId="0" applyFont="1" applyBorder="1" applyAlignment="1">
      <alignment horizontal="justify" vertical="center" wrapText="1"/>
    </xf>
    <xf numFmtId="0" fontId="6" fillId="0" borderId="59" xfId="0" applyFont="1" applyBorder="1" applyAlignment="1">
      <alignment horizontal="justify" vertical="center" wrapText="1"/>
    </xf>
    <xf numFmtId="0" fontId="6" fillId="0" borderId="17" xfId="0" applyFont="1" applyBorder="1" applyAlignment="1">
      <alignment horizontal="justify"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4" xfId="0" applyFont="1" applyBorder="1" applyAlignment="1">
      <alignment horizontal="left" vertical="center"/>
    </xf>
    <xf numFmtId="0" fontId="3" fillId="0" borderId="56" xfId="0" applyFont="1" applyBorder="1" applyAlignment="1">
      <alignment horizontal="left" vertical="center"/>
    </xf>
    <xf numFmtId="0" fontId="3" fillId="0" borderId="60" xfId="0" applyFont="1" applyBorder="1" applyAlignment="1">
      <alignment horizontal="left"/>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justify" vertical="top" wrapText="1"/>
    </xf>
    <xf numFmtId="0" fontId="3" fillId="0" borderId="20" xfId="0" applyFont="1" applyBorder="1" applyAlignment="1">
      <alignment horizontal="justify" vertical="top" wrapText="1"/>
    </xf>
    <xf numFmtId="0" fontId="3" fillId="0" borderId="21" xfId="0" applyFont="1" applyBorder="1" applyAlignment="1">
      <alignment horizontal="justify" vertical="top" wrapText="1"/>
    </xf>
    <xf numFmtId="0" fontId="3" fillId="0" borderId="10" xfId="0" applyFont="1" applyBorder="1" applyAlignment="1">
      <alignment horizontal="center"/>
    </xf>
    <xf numFmtId="0" fontId="3" fillId="0" borderId="0" xfId="0" applyFont="1" applyBorder="1" applyAlignment="1">
      <alignment horizontal="center"/>
    </xf>
    <xf numFmtId="0" fontId="4" fillId="37" borderId="58" xfId="0" applyFont="1" applyFill="1" applyBorder="1" applyAlignment="1">
      <alignment horizontal="justify" vertical="top" wrapText="1"/>
    </xf>
    <xf numFmtId="0" fontId="4" fillId="37" borderId="59" xfId="0" applyFont="1" applyFill="1" applyBorder="1" applyAlignment="1">
      <alignment horizontal="justify"/>
    </xf>
    <xf numFmtId="0" fontId="4" fillId="37" borderId="17" xfId="0" applyFont="1" applyFill="1" applyBorder="1" applyAlignment="1">
      <alignment horizontal="justify"/>
    </xf>
    <xf numFmtId="0" fontId="4"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17" xfId="0" applyFont="1" applyBorder="1" applyAlignment="1">
      <alignment horizontal="justify" vertical="top" wrapText="1"/>
    </xf>
    <xf numFmtId="0" fontId="3" fillId="0" borderId="61" xfId="0" applyFont="1" applyBorder="1" applyAlignment="1">
      <alignment horizontal="left"/>
    </xf>
    <xf numFmtId="0" fontId="3" fillId="0" borderId="62" xfId="0" applyFont="1" applyBorder="1" applyAlignment="1">
      <alignment horizontal="left"/>
    </xf>
    <xf numFmtId="0" fontId="3" fillId="0" borderId="58" xfId="0" applyFont="1" applyBorder="1" applyAlignment="1">
      <alignment horizontal="center"/>
    </xf>
    <xf numFmtId="0" fontId="3" fillId="0" borderId="59" xfId="0" applyFont="1" applyBorder="1" applyAlignment="1">
      <alignment horizontal="center"/>
    </xf>
    <xf numFmtId="0" fontId="3" fillId="0" borderId="17" xfId="0" applyFont="1" applyBorder="1" applyAlignment="1">
      <alignment horizontal="center"/>
    </xf>
    <xf numFmtId="0" fontId="4" fillId="37" borderId="19" xfId="0" applyFont="1" applyFill="1" applyBorder="1" applyAlignment="1">
      <alignment horizontal="justify" vertical="top" wrapText="1"/>
    </xf>
    <xf numFmtId="0" fontId="4" fillId="37" borderId="20" xfId="0" applyFont="1" applyFill="1" applyBorder="1" applyAlignment="1">
      <alignment horizontal="justify"/>
    </xf>
    <xf numFmtId="0" fontId="4" fillId="37" borderId="21" xfId="0" applyFont="1" applyFill="1" applyBorder="1" applyAlignment="1">
      <alignment horizontal="justify"/>
    </xf>
    <xf numFmtId="0" fontId="5" fillId="0" borderId="54" xfId="0" applyFont="1" applyBorder="1" applyAlignment="1">
      <alignment horizontal="center" vertical="center"/>
    </xf>
    <xf numFmtId="0" fontId="3" fillId="0" borderId="23" xfId="0" applyFont="1" applyBorder="1" applyAlignment="1">
      <alignment horizontal="left"/>
    </xf>
    <xf numFmtId="0" fontId="3" fillId="0" borderId="22" xfId="0" applyFont="1" applyBorder="1" applyAlignment="1">
      <alignment horizontal="left"/>
    </xf>
    <xf numFmtId="0" fontId="3" fillId="0" borderId="24" xfId="0" applyFont="1" applyBorder="1" applyAlignment="1">
      <alignment horizontal="left"/>
    </xf>
    <xf numFmtId="0" fontId="3" fillId="0" borderId="18" xfId="0" applyFont="1" applyBorder="1" applyAlignment="1">
      <alignment horizontal="center"/>
    </xf>
    <xf numFmtId="0" fontId="59" fillId="0" borderId="0" xfId="0" applyFont="1" applyBorder="1" applyAlignment="1">
      <alignment horizontal="center" wrapText="1"/>
    </xf>
    <xf numFmtId="0" fontId="59" fillId="0" borderId="18" xfId="0" applyFont="1" applyBorder="1" applyAlignment="1">
      <alignment horizontal="center" wrapText="1"/>
    </xf>
    <xf numFmtId="0" fontId="59" fillId="0" borderId="59" xfId="0" applyFont="1" applyBorder="1" applyAlignment="1">
      <alignment horizontal="center" wrapText="1"/>
    </xf>
    <xf numFmtId="0" fontId="59" fillId="0" borderId="17" xfId="0" applyFont="1" applyBorder="1" applyAlignment="1">
      <alignment horizontal="center" wrapText="1"/>
    </xf>
    <xf numFmtId="0" fontId="3" fillId="0" borderId="30" xfId="0" applyFont="1" applyBorder="1" applyAlignment="1">
      <alignment horizontal="center" vertical="center"/>
    </xf>
    <xf numFmtId="0" fontId="3" fillId="0" borderId="63" xfId="0" applyFont="1" applyBorder="1" applyAlignment="1">
      <alignment horizontal="center" vertical="center"/>
    </xf>
    <xf numFmtId="0" fontId="3" fillId="0" borderId="55" xfId="0" applyFont="1" applyBorder="1" applyAlignment="1">
      <alignment horizontal="right"/>
    </xf>
    <xf numFmtId="0" fontId="3" fillId="0" borderId="56" xfId="0" applyFont="1" applyBorder="1" applyAlignment="1">
      <alignment horizontal="right"/>
    </xf>
    <xf numFmtId="0" fontId="7" fillId="33" borderId="31"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32" xfId="0" applyFont="1" applyFill="1" applyBorder="1" applyAlignment="1">
      <alignment vertical="center" wrapText="1"/>
    </xf>
    <xf numFmtId="0" fontId="7" fillId="33" borderId="41" xfId="0" applyFont="1" applyFill="1" applyBorder="1" applyAlignment="1">
      <alignment vertical="center" wrapText="1"/>
    </xf>
    <xf numFmtId="0" fontId="7" fillId="33" borderId="50" xfId="0" applyFont="1" applyFill="1" applyBorder="1" applyAlignment="1">
      <alignment vertical="center" wrapText="1"/>
    </xf>
    <xf numFmtId="0" fontId="7" fillId="33" borderId="32"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10" fillId="0" borderId="68" xfId="0" applyFont="1" applyBorder="1" applyAlignment="1">
      <alignment horizontal="center"/>
    </xf>
    <xf numFmtId="0" fontId="10" fillId="0" borderId="69" xfId="0" applyFont="1" applyBorder="1" applyAlignment="1">
      <alignment horizontal="center"/>
    </xf>
    <xf numFmtId="0" fontId="10" fillId="0" borderId="70" xfId="0" applyFont="1" applyBorder="1" applyAlignment="1">
      <alignment horizontal="center"/>
    </xf>
    <xf numFmtId="0" fontId="10" fillId="0" borderId="12" xfId="0" applyFont="1" applyBorder="1" applyAlignment="1">
      <alignment horizontal="center"/>
    </xf>
    <xf numFmtId="0" fontId="10" fillId="0" borderId="71" xfId="0" applyFont="1" applyBorder="1" applyAlignment="1">
      <alignment horizontal="center"/>
    </xf>
    <xf numFmtId="0" fontId="10" fillId="0" borderId="0" xfId="0" applyFont="1" applyBorder="1" applyAlignment="1">
      <alignment horizontal="center"/>
    </xf>
    <xf numFmtId="0" fontId="10" fillId="0" borderId="25" xfId="0" applyFont="1" applyBorder="1" applyAlignment="1">
      <alignment horizontal="center"/>
    </xf>
    <xf numFmtId="0" fontId="10" fillId="0" borderId="72" xfId="0" applyFont="1" applyBorder="1" applyAlignment="1">
      <alignment horizontal="center"/>
    </xf>
    <xf numFmtId="0" fontId="10" fillId="0" borderId="51" xfId="0" applyFont="1" applyBorder="1" applyAlignment="1">
      <alignment horizontal="center"/>
    </xf>
    <xf numFmtId="0" fontId="10" fillId="0" borderId="73" xfId="0" applyFont="1" applyBorder="1" applyAlignment="1">
      <alignment horizontal="center"/>
    </xf>
    <xf numFmtId="0" fontId="10" fillId="0" borderId="74" xfId="0" applyFont="1" applyBorder="1" applyAlignment="1">
      <alignment horizontal="center"/>
    </xf>
    <xf numFmtId="0" fontId="10" fillId="0" borderId="10" xfId="0" applyFont="1" applyBorder="1" applyAlignment="1">
      <alignment horizontal="center"/>
    </xf>
    <xf numFmtId="0" fontId="10" fillId="0" borderId="18" xfId="0" applyFont="1" applyBorder="1" applyAlignment="1">
      <alignment horizontal="center"/>
    </xf>
    <xf numFmtId="0" fontId="10" fillId="0" borderId="75" xfId="0" applyFont="1" applyBorder="1" applyAlignment="1">
      <alignment horizontal="center"/>
    </xf>
    <xf numFmtId="0" fontId="10" fillId="0" borderId="13" xfId="0" applyFont="1" applyBorder="1" applyAlignment="1">
      <alignment horizontal="center"/>
    </xf>
    <xf numFmtId="0" fontId="10" fillId="0" borderId="58" xfId="0" applyFont="1" applyBorder="1" applyAlignment="1">
      <alignment horizontal="center"/>
    </xf>
    <xf numFmtId="0" fontId="10" fillId="0" borderId="16" xfId="0" applyFont="1" applyBorder="1" applyAlignment="1">
      <alignment horizontal="center"/>
    </xf>
    <xf numFmtId="0" fontId="56" fillId="0" borderId="68"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76" xfId="0" applyFont="1" applyBorder="1" applyAlignment="1">
      <alignment horizontal="center" vertical="center" wrapText="1"/>
    </xf>
    <xf numFmtId="0" fontId="56" fillId="0" borderId="59" xfId="0" applyFont="1" applyBorder="1" applyAlignment="1">
      <alignment horizontal="center" vertical="center" wrapText="1"/>
    </xf>
    <xf numFmtId="0" fontId="56" fillId="0" borderId="17" xfId="0" applyFont="1" applyBorder="1" applyAlignment="1">
      <alignment horizontal="center" vertical="center" wrapText="1"/>
    </xf>
    <xf numFmtId="0" fontId="3" fillId="0" borderId="77" xfId="0" applyFont="1" applyBorder="1" applyAlignment="1">
      <alignment horizontal="center" vertical="center"/>
    </xf>
    <xf numFmtId="0" fontId="3" fillId="0" borderId="64" xfId="0" applyFont="1" applyBorder="1" applyAlignment="1">
      <alignment horizontal="center" vertical="center"/>
    </xf>
    <xf numFmtId="0" fontId="3" fillId="0" borderId="14"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8" xfId="0" applyFont="1" applyBorder="1" applyAlignment="1">
      <alignment horizontal="center" vertical="center" wrapText="1"/>
    </xf>
    <xf numFmtId="0" fontId="7" fillId="0" borderId="28" xfId="0" applyFont="1" applyBorder="1" applyAlignment="1">
      <alignment horizontal="right"/>
    </xf>
    <xf numFmtId="0" fontId="7" fillId="0" borderId="25" xfId="0" applyFont="1" applyBorder="1" applyAlignment="1">
      <alignment horizontal="right"/>
    </xf>
    <xf numFmtId="0" fontId="7" fillId="0" borderId="52" xfId="0" applyFont="1" applyBorder="1" applyAlignment="1">
      <alignment horizontal="right"/>
    </xf>
    <xf numFmtId="0" fontId="7" fillId="0" borderId="79" xfId="0" applyFont="1" applyBorder="1" applyAlignment="1">
      <alignment horizontal="right"/>
    </xf>
    <xf numFmtId="0" fontId="10" fillId="33" borderId="48" xfId="0" applyFont="1" applyFill="1" applyBorder="1" applyAlignment="1">
      <alignment horizontal="center" vertical="center" wrapText="1" shrinkToFit="1"/>
    </xf>
    <xf numFmtId="0" fontId="10" fillId="33" borderId="11" xfId="0" applyFont="1" applyFill="1" applyBorder="1" applyAlignment="1">
      <alignment horizontal="center" vertical="center" wrapText="1" shrinkToFit="1"/>
    </xf>
    <xf numFmtId="0" fontId="10" fillId="33" borderId="80"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24" xfId="0" applyFont="1" applyFill="1" applyBorder="1" applyAlignment="1">
      <alignment horizontal="center" vertical="center" wrapText="1"/>
    </xf>
    <xf numFmtId="4" fontId="10" fillId="33" borderId="81" xfId="0" applyNumberFormat="1" applyFont="1" applyFill="1" applyBorder="1" applyAlignment="1">
      <alignment horizontal="center" vertical="center" wrapText="1"/>
    </xf>
    <xf numFmtId="4" fontId="10" fillId="33" borderId="12" xfId="0" applyNumberFormat="1" applyFont="1" applyFill="1" applyBorder="1" applyAlignment="1">
      <alignment horizontal="center" vertical="center" wrapText="1"/>
    </xf>
    <xf numFmtId="4" fontId="10" fillId="33" borderId="65" xfId="0" applyNumberFormat="1" applyFont="1" applyFill="1" applyBorder="1" applyAlignment="1">
      <alignment horizontal="center" vertical="center" wrapText="1"/>
    </xf>
    <xf numFmtId="4" fontId="10" fillId="33" borderId="82" xfId="0" applyNumberFormat="1" applyFont="1" applyFill="1" applyBorder="1" applyAlignment="1">
      <alignment horizontal="center" vertical="center" wrapText="1"/>
    </xf>
    <xf numFmtId="0" fontId="4" fillId="0" borderId="0" xfId="0" applyFont="1" applyBorder="1" applyAlignment="1">
      <alignment horizontal="left"/>
    </xf>
    <xf numFmtId="0" fontId="60" fillId="0" borderId="0" xfId="0" applyFont="1" applyBorder="1" applyAlignment="1">
      <alignment horizontal="center" wrapText="1"/>
    </xf>
    <xf numFmtId="0" fontId="60" fillId="0" borderId="18" xfId="0" applyFont="1" applyBorder="1" applyAlignment="1">
      <alignment horizontal="center" wrapText="1"/>
    </xf>
    <xf numFmtId="0" fontId="60" fillId="0" borderId="59" xfId="0" applyFont="1" applyBorder="1" applyAlignment="1">
      <alignment horizontal="center" wrapText="1"/>
    </xf>
    <xf numFmtId="0" fontId="60" fillId="0" borderId="17" xfId="0" applyFont="1" applyBorder="1" applyAlignment="1">
      <alignment horizontal="center" wrapText="1"/>
    </xf>
    <xf numFmtId="0" fontId="4" fillId="0" borderId="26" xfId="0" applyFont="1" applyBorder="1" applyAlignment="1">
      <alignment/>
    </xf>
    <xf numFmtId="0" fontId="4" fillId="0" borderId="27" xfId="0" applyFont="1" applyBorder="1" applyAlignment="1">
      <alignment/>
    </xf>
    <xf numFmtId="10" fontId="4" fillId="0" borderId="28" xfId="0" applyNumberFormat="1" applyFont="1" applyBorder="1" applyAlignment="1">
      <alignment horizontal="right"/>
    </xf>
    <xf numFmtId="10" fontId="4" fillId="0" borderId="52" xfId="0" applyNumberFormat="1" applyFont="1" applyBorder="1" applyAlignment="1">
      <alignment horizontal="right"/>
    </xf>
    <xf numFmtId="10" fontId="4" fillId="0" borderId="79" xfId="0" applyNumberFormat="1" applyFont="1" applyBorder="1" applyAlignment="1">
      <alignment horizontal="right"/>
    </xf>
    <xf numFmtId="0" fontId="4" fillId="0" borderId="10" xfId="0" applyFont="1" applyBorder="1" applyAlignment="1">
      <alignment/>
    </xf>
    <xf numFmtId="0" fontId="4" fillId="0" borderId="0" xfId="0" applyFont="1" applyBorder="1" applyAlignment="1">
      <alignment/>
    </xf>
    <xf numFmtId="0" fontId="3" fillId="0" borderId="10" xfId="0" applyFont="1" applyBorder="1" applyAlignment="1">
      <alignment/>
    </xf>
    <xf numFmtId="0" fontId="3" fillId="0" borderId="0" xfId="0" applyFont="1" applyBorder="1" applyAlignment="1">
      <alignment/>
    </xf>
    <xf numFmtId="0" fontId="4" fillId="0" borderId="57" xfId="0" applyFont="1" applyBorder="1" applyAlignment="1">
      <alignment/>
    </xf>
    <xf numFmtId="0" fontId="4" fillId="0" borderId="33" xfId="0" applyFont="1" applyBorder="1" applyAlignment="1">
      <alignment/>
    </xf>
    <xf numFmtId="0" fontId="4" fillId="0" borderId="60" xfId="0" applyFont="1" applyBorder="1" applyAlignment="1">
      <alignment horizontal="right"/>
    </xf>
    <xf numFmtId="0" fontId="4" fillId="0" borderId="83" xfId="0" applyFont="1" applyBorder="1" applyAlignment="1">
      <alignment horizontal="right"/>
    </xf>
    <xf numFmtId="0" fontId="4" fillId="0" borderId="84" xfId="0" applyFont="1" applyBorder="1" applyAlignment="1">
      <alignment horizontal="right"/>
    </xf>
    <xf numFmtId="0" fontId="4" fillId="0" borderId="23" xfId="0" applyFont="1" applyBorder="1" applyAlignment="1">
      <alignment/>
    </xf>
    <xf numFmtId="0" fontId="4" fillId="0" borderId="22" xfId="0" applyFont="1" applyBorder="1" applyAlignment="1">
      <alignment/>
    </xf>
    <xf numFmtId="4" fontId="4" fillId="0" borderId="14" xfId="0" applyNumberFormat="1" applyFont="1" applyBorder="1" applyAlignment="1">
      <alignment horizontal="right"/>
    </xf>
    <xf numFmtId="4" fontId="4" fillId="0" borderId="62" xfId="0" applyNumberFormat="1" applyFont="1" applyBorder="1" applyAlignment="1">
      <alignment horizontal="right"/>
    </xf>
    <xf numFmtId="4" fontId="4" fillId="0" borderId="78" xfId="0" applyNumberFormat="1" applyFont="1" applyBorder="1" applyAlignment="1">
      <alignment horizontal="right"/>
    </xf>
    <xf numFmtId="0" fontId="4" fillId="0" borderId="14" xfId="0" applyFont="1" applyBorder="1" applyAlignment="1">
      <alignment horizontal="right"/>
    </xf>
    <xf numFmtId="0" fontId="4" fillId="0" borderId="62" xfId="0" applyFont="1" applyBorder="1" applyAlignment="1">
      <alignment horizontal="right"/>
    </xf>
    <xf numFmtId="0" fontId="4" fillId="0" borderId="78" xfId="0" applyFont="1" applyBorder="1" applyAlignment="1">
      <alignment horizontal="righ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57" xfId="0" applyFont="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3" fillId="0" borderId="85" xfId="0" applyFont="1" applyBorder="1" applyAlignment="1">
      <alignment horizontal="center"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0" xfId="0" applyFont="1" applyAlignment="1">
      <alignment horizontal="left"/>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46" xfId="0" applyFont="1" applyBorder="1" applyAlignment="1">
      <alignment horizontal="left" vertical="center" wrapText="1"/>
    </xf>
    <xf numFmtId="0" fontId="3" fillId="0" borderId="20" xfId="0" applyFont="1" applyBorder="1" applyAlignment="1">
      <alignment horizontal="center" vertical="center"/>
    </xf>
    <xf numFmtId="0" fontId="3" fillId="35" borderId="57" xfId="0" applyFont="1" applyFill="1" applyBorder="1" applyAlignment="1">
      <alignment horizontal="left"/>
    </xf>
    <xf numFmtId="0" fontId="3" fillId="35" borderId="33" xfId="0" applyFont="1" applyFill="1" applyBorder="1" applyAlignment="1">
      <alignment horizontal="left"/>
    </xf>
    <xf numFmtId="0" fontId="3" fillId="35" borderId="34" xfId="0" applyFont="1" applyFill="1" applyBorder="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7" xfId="0" applyFont="1" applyBorder="1" applyAlignment="1">
      <alignment horizontal="center" vertical="center" wrapText="1"/>
    </xf>
    <xf numFmtId="0" fontId="58" fillId="0" borderId="55" xfId="0" applyFont="1" applyBorder="1" applyAlignment="1">
      <alignment horizontal="right"/>
    </xf>
    <xf numFmtId="0" fontId="58" fillId="0" borderId="56" xfId="0" applyFont="1" applyBorder="1" applyAlignment="1">
      <alignment horizontal="right"/>
    </xf>
    <xf numFmtId="0" fontId="9" fillId="36" borderId="32" xfId="0" applyFont="1" applyFill="1" applyBorder="1" applyAlignment="1">
      <alignment horizontal="center" vertical="center" wrapText="1"/>
    </xf>
    <xf numFmtId="0" fontId="0" fillId="37" borderId="64" xfId="0"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41" xfId="0" applyFont="1" applyFill="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790575</xdr:colOff>
      <xdr:row>1</xdr:row>
      <xdr:rowOff>390525</xdr:rowOff>
    </xdr:to>
    <xdr:pic>
      <xdr:nvPicPr>
        <xdr:cNvPr id="1" name="4 Imagen" descr="Inicio"/>
        <xdr:cNvPicPr preferRelativeResize="1">
          <a:picLocks noChangeAspect="1"/>
        </xdr:cNvPicPr>
      </xdr:nvPicPr>
      <xdr:blipFill>
        <a:blip r:embed="rId1"/>
        <a:stretch>
          <a:fillRect/>
        </a:stretch>
      </xdr:blipFill>
      <xdr:spPr>
        <a:xfrm>
          <a:off x="676275" y="0"/>
          <a:ext cx="1381125" cy="1200150"/>
        </a:xfrm>
        <a:prstGeom prst="rect">
          <a:avLst/>
        </a:prstGeom>
        <a:noFill/>
        <a:ln w="9525" cmpd="sng">
          <a:noFill/>
        </a:ln>
      </xdr:spPr>
    </xdr:pic>
    <xdr:clientData/>
  </xdr:twoCellAnchor>
  <xdr:twoCellAnchor editAs="oneCell">
    <xdr:from>
      <xdr:col>0</xdr:col>
      <xdr:colOff>0</xdr:colOff>
      <xdr:row>17</xdr:row>
      <xdr:rowOff>0</xdr:rowOff>
    </xdr:from>
    <xdr:to>
      <xdr:col>4</xdr:col>
      <xdr:colOff>361950</xdr:colOff>
      <xdr:row>17</xdr:row>
      <xdr:rowOff>2790825</xdr:rowOff>
    </xdr:to>
    <xdr:pic>
      <xdr:nvPicPr>
        <xdr:cNvPr id="2" name="Imagen 4"/>
        <xdr:cNvPicPr preferRelativeResize="1">
          <a:picLocks noChangeAspect="1"/>
        </xdr:cNvPicPr>
      </xdr:nvPicPr>
      <xdr:blipFill>
        <a:blip r:embed="rId2"/>
        <a:stretch>
          <a:fillRect/>
        </a:stretch>
      </xdr:blipFill>
      <xdr:spPr>
        <a:xfrm>
          <a:off x="0" y="16535400"/>
          <a:ext cx="4638675" cy="2790825"/>
        </a:xfrm>
        <a:prstGeom prst="rect">
          <a:avLst/>
        </a:prstGeom>
        <a:noFill/>
        <a:ln w="9525" cmpd="sng">
          <a:noFill/>
        </a:ln>
      </xdr:spPr>
    </xdr:pic>
    <xdr:clientData/>
  </xdr:twoCellAnchor>
  <xdr:twoCellAnchor editAs="oneCell">
    <xdr:from>
      <xdr:col>0</xdr:col>
      <xdr:colOff>0</xdr:colOff>
      <xdr:row>18</xdr:row>
      <xdr:rowOff>0</xdr:rowOff>
    </xdr:from>
    <xdr:to>
      <xdr:col>4</xdr:col>
      <xdr:colOff>161925</xdr:colOff>
      <xdr:row>18</xdr:row>
      <xdr:rowOff>2286000</xdr:rowOff>
    </xdr:to>
    <xdr:pic>
      <xdr:nvPicPr>
        <xdr:cNvPr id="3" name="Imagen 7"/>
        <xdr:cNvPicPr preferRelativeResize="1">
          <a:picLocks noChangeAspect="1"/>
        </xdr:cNvPicPr>
      </xdr:nvPicPr>
      <xdr:blipFill>
        <a:blip r:embed="rId3"/>
        <a:stretch>
          <a:fillRect/>
        </a:stretch>
      </xdr:blipFill>
      <xdr:spPr>
        <a:xfrm>
          <a:off x="0" y="20202525"/>
          <a:ext cx="4438650" cy="228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0</xdr:col>
      <xdr:colOff>1466850</xdr:colOff>
      <xdr:row>1</xdr:row>
      <xdr:rowOff>304800</xdr:rowOff>
    </xdr:to>
    <xdr:pic>
      <xdr:nvPicPr>
        <xdr:cNvPr id="1" name="4 Imagen" descr="Inicio"/>
        <xdr:cNvPicPr preferRelativeResize="1">
          <a:picLocks noChangeAspect="1"/>
        </xdr:cNvPicPr>
      </xdr:nvPicPr>
      <xdr:blipFill>
        <a:blip r:embed="rId1"/>
        <a:stretch>
          <a:fillRect/>
        </a:stretch>
      </xdr:blipFill>
      <xdr:spPr>
        <a:xfrm>
          <a:off x="47625" y="76200"/>
          <a:ext cx="14192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0</xdr:col>
      <xdr:colOff>1362075</xdr:colOff>
      <xdr:row>1</xdr:row>
      <xdr:rowOff>666750</xdr:rowOff>
    </xdr:to>
    <xdr:pic>
      <xdr:nvPicPr>
        <xdr:cNvPr id="1" name="4 Imagen" descr="Inicio"/>
        <xdr:cNvPicPr preferRelativeResize="1">
          <a:picLocks noChangeAspect="1"/>
        </xdr:cNvPicPr>
      </xdr:nvPicPr>
      <xdr:blipFill>
        <a:blip r:embed="rId1"/>
        <a:stretch>
          <a:fillRect/>
        </a:stretch>
      </xdr:blipFill>
      <xdr:spPr>
        <a:xfrm>
          <a:off x="161925" y="47625"/>
          <a:ext cx="1200150"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1657350</xdr:colOff>
      <xdr:row>1</xdr:row>
      <xdr:rowOff>276225</xdr:rowOff>
    </xdr:to>
    <xdr:pic>
      <xdr:nvPicPr>
        <xdr:cNvPr id="1" name="4 Imagen" descr="Inicio"/>
        <xdr:cNvPicPr preferRelativeResize="1">
          <a:picLocks noChangeAspect="1"/>
        </xdr:cNvPicPr>
      </xdr:nvPicPr>
      <xdr:blipFill>
        <a:blip r:embed="rId1"/>
        <a:stretch>
          <a:fillRect/>
        </a:stretch>
      </xdr:blipFill>
      <xdr:spPr>
        <a:xfrm>
          <a:off x="133350" y="95250"/>
          <a:ext cx="15240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0</xdr:col>
      <xdr:colOff>1657350</xdr:colOff>
      <xdr:row>1</xdr:row>
      <xdr:rowOff>190500</xdr:rowOff>
    </xdr:to>
    <xdr:pic>
      <xdr:nvPicPr>
        <xdr:cNvPr id="1" name="4 Imagen" descr="Inicio"/>
        <xdr:cNvPicPr preferRelativeResize="1">
          <a:picLocks noChangeAspect="1"/>
        </xdr:cNvPicPr>
      </xdr:nvPicPr>
      <xdr:blipFill>
        <a:blip r:embed="rId1"/>
        <a:stretch>
          <a:fillRect/>
        </a:stretch>
      </xdr:blipFill>
      <xdr:spPr>
        <a:xfrm>
          <a:off x="114300" y="57150"/>
          <a:ext cx="15430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25"/>
  <sheetViews>
    <sheetView tabSelected="1" zoomScale="70" zoomScaleNormal="70" zoomScaleSheetLayoutView="40" workbookViewId="0" topLeftCell="A1">
      <selection activeCell="A9" sqref="A9:H10"/>
    </sheetView>
  </sheetViews>
  <sheetFormatPr defaultColWidth="11.421875" defaultRowHeight="12.75"/>
  <cols>
    <col min="1" max="1" width="19.00390625" style="0" customWidth="1"/>
    <col min="2" max="2" width="22.28125" style="0" customWidth="1"/>
    <col min="8" max="8" width="36.140625" style="0" customWidth="1"/>
  </cols>
  <sheetData>
    <row r="1" spans="1:8" ht="63.75" customHeight="1" thickBot="1">
      <c r="A1" s="218"/>
      <c r="B1" s="219"/>
      <c r="C1" s="222" t="s">
        <v>10</v>
      </c>
      <c r="D1" s="223"/>
      <c r="E1" s="223"/>
      <c r="F1" s="223"/>
      <c r="G1" s="223"/>
      <c r="H1" s="224"/>
    </row>
    <row r="2" spans="1:8" ht="36.75" customHeight="1" thickBot="1">
      <c r="A2" s="220"/>
      <c r="B2" s="221"/>
      <c r="C2" s="222" t="s">
        <v>5</v>
      </c>
      <c r="D2" s="223"/>
      <c r="E2" s="223"/>
      <c r="F2" s="223"/>
      <c r="G2" s="223"/>
      <c r="H2" s="224"/>
    </row>
    <row r="3" spans="1:8" ht="15" thickBot="1">
      <c r="A3" s="225" t="s">
        <v>11</v>
      </c>
      <c r="B3" s="226"/>
      <c r="C3" s="228" t="s">
        <v>4</v>
      </c>
      <c r="D3" s="229"/>
      <c r="E3" s="229"/>
      <c r="F3" s="229"/>
      <c r="G3" s="229"/>
      <c r="H3" s="230"/>
    </row>
    <row r="4" spans="1:8" ht="15" thickBot="1">
      <c r="A4" s="231"/>
      <c r="B4" s="232"/>
      <c r="C4" s="232"/>
      <c r="D4" s="232"/>
      <c r="E4" s="232"/>
      <c r="F4" s="232"/>
      <c r="G4" s="232"/>
      <c r="H4" s="233"/>
    </row>
    <row r="5" spans="1:8" ht="14.25">
      <c r="A5" s="203" t="s">
        <v>2</v>
      </c>
      <c r="B5" s="227"/>
      <c r="C5" s="203" t="s">
        <v>122</v>
      </c>
      <c r="D5" s="204"/>
      <c r="E5" s="204"/>
      <c r="F5" s="204"/>
      <c r="G5" s="204"/>
      <c r="H5" s="205"/>
    </row>
    <row r="6" spans="1:8" ht="14.25">
      <c r="A6" s="245" t="s">
        <v>8</v>
      </c>
      <c r="B6" s="246"/>
      <c r="C6" s="254" t="s">
        <v>123</v>
      </c>
      <c r="D6" s="255"/>
      <c r="E6" s="255"/>
      <c r="F6" s="255"/>
      <c r="G6" s="255"/>
      <c r="H6" s="256"/>
    </row>
    <row r="7" spans="1:8" ht="14.25">
      <c r="A7" s="245" t="s">
        <v>1</v>
      </c>
      <c r="B7" s="246"/>
      <c r="C7" s="254" t="s">
        <v>9</v>
      </c>
      <c r="D7" s="255"/>
      <c r="E7" s="255"/>
      <c r="F7" s="255"/>
      <c r="G7" s="255"/>
      <c r="H7" s="256"/>
    </row>
    <row r="8" spans="1:8" ht="15" thickBot="1">
      <c r="A8" s="198" t="s">
        <v>6</v>
      </c>
      <c r="B8" s="199"/>
      <c r="C8" s="206" t="s">
        <v>17</v>
      </c>
      <c r="D8" s="207"/>
      <c r="E8" s="207"/>
      <c r="F8" s="207"/>
      <c r="G8" s="207"/>
      <c r="H8" s="208"/>
    </row>
    <row r="9" spans="1:8" ht="102" customHeight="1">
      <c r="A9" s="212" t="s">
        <v>16</v>
      </c>
      <c r="B9" s="213"/>
      <c r="C9" s="213"/>
      <c r="D9" s="213"/>
      <c r="E9" s="213"/>
      <c r="F9" s="213"/>
      <c r="G9" s="213"/>
      <c r="H9" s="214"/>
    </row>
    <row r="10" spans="1:8" ht="48.75" customHeight="1" thickBot="1">
      <c r="A10" s="215"/>
      <c r="B10" s="216"/>
      <c r="C10" s="216"/>
      <c r="D10" s="216"/>
      <c r="E10" s="216"/>
      <c r="F10" s="216"/>
      <c r="G10" s="216"/>
      <c r="H10" s="217"/>
    </row>
    <row r="11" spans="1:8" ht="15" thickBot="1">
      <c r="A11" s="200" t="s">
        <v>12</v>
      </c>
      <c r="B11" s="201"/>
      <c r="C11" s="201"/>
      <c r="D11" s="201"/>
      <c r="E11" s="201"/>
      <c r="F11" s="201"/>
      <c r="G11" s="201"/>
      <c r="H11" s="202"/>
    </row>
    <row r="12" spans="1:9" ht="259.5" customHeight="1">
      <c r="A12" s="250" t="s">
        <v>18</v>
      </c>
      <c r="B12" s="251"/>
      <c r="C12" s="251"/>
      <c r="D12" s="251"/>
      <c r="E12" s="251"/>
      <c r="F12" s="251"/>
      <c r="G12" s="251"/>
      <c r="H12" s="252"/>
      <c r="I12" s="1"/>
    </row>
    <row r="13" spans="1:9" ht="82.5" customHeight="1" thickBot="1">
      <c r="A13" s="239" t="s">
        <v>19</v>
      </c>
      <c r="B13" s="240"/>
      <c r="C13" s="240"/>
      <c r="D13" s="240"/>
      <c r="E13" s="240"/>
      <c r="F13" s="240"/>
      <c r="G13" s="240"/>
      <c r="H13" s="241"/>
      <c r="I13" s="1"/>
    </row>
    <row r="14" spans="1:8" ht="15.75" customHeight="1" thickBot="1">
      <c r="A14" s="200" t="s">
        <v>13</v>
      </c>
      <c r="B14" s="201"/>
      <c r="C14" s="201"/>
      <c r="D14" s="201"/>
      <c r="E14" s="201"/>
      <c r="F14" s="201"/>
      <c r="G14" s="201"/>
      <c r="H14" s="202"/>
    </row>
    <row r="15" spans="1:8" ht="354.75" customHeight="1">
      <c r="A15" s="234" t="s">
        <v>20</v>
      </c>
      <c r="B15" s="235"/>
      <c r="C15" s="235"/>
      <c r="D15" s="235"/>
      <c r="E15" s="235"/>
      <c r="F15" s="235"/>
      <c r="G15" s="235"/>
      <c r="H15" s="236"/>
    </row>
    <row r="16" spans="1:8" ht="222.75" customHeight="1" thickBot="1">
      <c r="A16" s="242" t="s">
        <v>21</v>
      </c>
      <c r="B16" s="243"/>
      <c r="C16" s="243"/>
      <c r="D16" s="243"/>
      <c r="E16" s="243"/>
      <c r="F16" s="243"/>
      <c r="G16" s="243"/>
      <c r="H16" s="244"/>
    </row>
    <row r="17" spans="1:8" ht="12.75" customHeight="1" thickBot="1">
      <c r="A17" s="200" t="s">
        <v>14</v>
      </c>
      <c r="B17" s="201"/>
      <c r="C17" s="201"/>
      <c r="D17" s="201"/>
      <c r="E17" s="201"/>
      <c r="F17" s="201"/>
      <c r="G17" s="201"/>
      <c r="H17" s="202"/>
    </row>
    <row r="18" spans="1:8" ht="288.75" customHeight="1" thickBot="1">
      <c r="A18" s="209" t="s">
        <v>22</v>
      </c>
      <c r="B18" s="210"/>
      <c r="C18" s="210"/>
      <c r="D18" s="210"/>
      <c r="E18" s="210"/>
      <c r="F18" s="210"/>
      <c r="G18" s="210"/>
      <c r="H18" s="211"/>
    </row>
    <row r="19" spans="1:8" ht="213.75" customHeight="1" thickBot="1">
      <c r="A19" s="209" t="s">
        <v>23</v>
      </c>
      <c r="B19" s="210"/>
      <c r="C19" s="210"/>
      <c r="D19" s="210"/>
      <c r="E19" s="210"/>
      <c r="F19" s="210"/>
      <c r="G19" s="210"/>
      <c r="H19" s="211"/>
    </row>
    <row r="20" spans="1:8" ht="12.75" customHeight="1" thickBot="1">
      <c r="A20" s="222" t="s">
        <v>3</v>
      </c>
      <c r="B20" s="223"/>
      <c r="C20" s="223"/>
      <c r="D20" s="223"/>
      <c r="E20" s="223"/>
      <c r="F20" s="223"/>
      <c r="G20" s="223"/>
      <c r="H20" s="224"/>
    </row>
    <row r="21" spans="1:8" ht="155.25" customHeight="1" thickBot="1">
      <c r="A21" s="209" t="s">
        <v>24</v>
      </c>
      <c r="B21" s="210"/>
      <c r="C21" s="210"/>
      <c r="D21" s="210"/>
      <c r="E21" s="210"/>
      <c r="F21" s="210"/>
      <c r="G21" s="210"/>
      <c r="H21" s="211"/>
    </row>
    <row r="22" spans="1:8" ht="48" customHeight="1" thickBot="1">
      <c r="A22" s="253" t="s">
        <v>15</v>
      </c>
      <c r="B22" s="201"/>
      <c r="C22" s="201"/>
      <c r="D22" s="201"/>
      <c r="E22" s="201"/>
      <c r="F22" s="201"/>
      <c r="G22" s="201"/>
      <c r="H22" s="202"/>
    </row>
    <row r="23" spans="1:8" ht="12.75">
      <c r="A23" s="384" t="s">
        <v>194</v>
      </c>
      <c r="B23" s="385"/>
      <c r="C23" s="385"/>
      <c r="D23" s="385"/>
      <c r="E23" s="385"/>
      <c r="F23" s="385"/>
      <c r="G23" s="385"/>
      <c r="H23" s="386"/>
    </row>
    <row r="24" spans="1:8" ht="12.75">
      <c r="A24" s="387"/>
      <c r="B24" s="388"/>
      <c r="C24" s="388"/>
      <c r="D24" s="388"/>
      <c r="E24" s="388"/>
      <c r="F24" s="388"/>
      <c r="G24" s="388"/>
      <c r="H24" s="389"/>
    </row>
    <row r="25" spans="1:8" ht="15" thickBot="1">
      <c r="A25" s="247" t="s">
        <v>1</v>
      </c>
      <c r="B25" s="248"/>
      <c r="C25" s="248"/>
      <c r="D25" s="248"/>
      <c r="E25" s="248"/>
      <c r="F25" s="248"/>
      <c r="G25" s="248"/>
      <c r="H25" s="249"/>
    </row>
  </sheetData>
  <sheetProtection/>
  <mergeCells count="29">
    <mergeCell ref="A23:H24"/>
    <mergeCell ref="A25:H25"/>
    <mergeCell ref="A12:H12"/>
    <mergeCell ref="A11:H11"/>
    <mergeCell ref="A22:H22"/>
    <mergeCell ref="A6:B6"/>
    <mergeCell ref="A20:H20"/>
    <mergeCell ref="C7:H7"/>
    <mergeCell ref="A21:H21"/>
    <mergeCell ref="A17:H17"/>
    <mergeCell ref="A15:H15"/>
    <mergeCell ref="A13:H13"/>
    <mergeCell ref="A19:H19"/>
    <mergeCell ref="A16:H16"/>
    <mergeCell ref="A1:B2"/>
    <mergeCell ref="C1:H1"/>
    <mergeCell ref="C2:H2"/>
    <mergeCell ref="A3:B3"/>
    <mergeCell ref="A5:B5"/>
    <mergeCell ref="C3:H3"/>
    <mergeCell ref="A4:H4"/>
    <mergeCell ref="A8:B8"/>
    <mergeCell ref="A14:H14"/>
    <mergeCell ref="C5:H5"/>
    <mergeCell ref="C8:H8"/>
    <mergeCell ref="A18:H18"/>
    <mergeCell ref="A9:H10"/>
    <mergeCell ref="C6:H6"/>
    <mergeCell ref="A7:B7"/>
  </mergeCells>
  <printOptions/>
  <pageMargins left="0.75" right="0.75" top="1" bottom="1" header="0" footer="0"/>
  <pageSetup horizontalDpi="600" verticalDpi="600" orientation="portrait" scale="64" r:id="rId2"/>
  <rowBreaks count="1" manualBreakCount="1">
    <brk id="13" max="255" man="1"/>
  </rowBreaks>
  <drawing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D10" sqref="D10"/>
    </sheetView>
  </sheetViews>
  <sheetFormatPr defaultColWidth="11.421875" defaultRowHeight="12.75"/>
  <cols>
    <col min="1" max="1" width="22.8515625" style="0" customWidth="1"/>
    <col min="2" max="2" width="28.8515625" style="0" customWidth="1"/>
    <col min="3" max="3" width="17.8515625" style="0" customWidth="1"/>
    <col min="4" max="4" width="17.7109375" style="0" customWidth="1"/>
    <col min="5" max="5" width="16.00390625" style="0" customWidth="1"/>
    <col min="6" max="6" width="12.140625" style="0" customWidth="1"/>
    <col min="8" max="8" width="12.8515625" style="0" customWidth="1"/>
    <col min="9" max="9" width="13.140625" style="0" customWidth="1"/>
  </cols>
  <sheetData>
    <row r="1" spans="1:6" ht="48" customHeight="1" thickBot="1">
      <c r="A1" s="262"/>
      <c r="B1" s="222" t="s">
        <v>25</v>
      </c>
      <c r="C1" s="223"/>
      <c r="D1" s="223"/>
      <c r="E1" s="223"/>
      <c r="F1" s="224"/>
    </row>
    <row r="2" spans="1:8" ht="36" customHeight="1" thickBot="1">
      <c r="A2" s="263"/>
      <c r="B2" s="222" t="s">
        <v>26</v>
      </c>
      <c r="C2" s="223"/>
      <c r="D2" s="223"/>
      <c r="E2" s="223"/>
      <c r="F2" s="224"/>
      <c r="G2" s="4"/>
      <c r="H2" s="4"/>
    </row>
    <row r="3" spans="1:8" ht="15" thickBot="1">
      <c r="A3" s="5" t="s">
        <v>27</v>
      </c>
      <c r="B3" s="6"/>
      <c r="C3" s="6"/>
      <c r="D3" s="6"/>
      <c r="E3" s="264" t="s">
        <v>4</v>
      </c>
      <c r="F3" s="265"/>
      <c r="G3" s="7"/>
      <c r="H3" s="7"/>
    </row>
    <row r="4" spans="1:8" ht="12.75">
      <c r="A4" s="266" t="s">
        <v>28</v>
      </c>
      <c r="B4" s="269" t="s">
        <v>29</v>
      </c>
      <c r="C4" s="272" t="s">
        <v>17</v>
      </c>
      <c r="D4" s="272" t="s">
        <v>30</v>
      </c>
      <c r="E4" s="272" t="s">
        <v>31</v>
      </c>
      <c r="F4" s="276" t="s">
        <v>32</v>
      </c>
      <c r="G4" s="7"/>
      <c r="H4" s="7"/>
    </row>
    <row r="5" spans="1:8" ht="12.75">
      <c r="A5" s="267"/>
      <c r="B5" s="270"/>
      <c r="C5" s="273"/>
      <c r="D5" s="273"/>
      <c r="E5" s="273"/>
      <c r="F5" s="277"/>
      <c r="G5" s="7"/>
      <c r="H5" s="7"/>
    </row>
    <row r="6" spans="1:8" ht="12.75">
      <c r="A6" s="268"/>
      <c r="B6" s="271"/>
      <c r="C6" s="274"/>
      <c r="D6" s="274"/>
      <c r="E6" s="275"/>
      <c r="F6" s="278"/>
      <c r="G6" s="7"/>
      <c r="H6" s="7"/>
    </row>
    <row r="7" spans="1:8" ht="12.75">
      <c r="A7" s="8"/>
      <c r="B7" s="9"/>
      <c r="C7" s="9"/>
      <c r="D7" s="9"/>
      <c r="E7" s="9"/>
      <c r="F7" s="10"/>
      <c r="G7" s="7"/>
      <c r="H7" s="7"/>
    </row>
    <row r="8" spans="1:9" ht="12.75">
      <c r="A8" s="11">
        <v>1</v>
      </c>
      <c r="B8" s="12" t="s">
        <v>33</v>
      </c>
      <c r="C8" s="44">
        <v>1751217782.58</v>
      </c>
      <c r="D8" s="44">
        <v>1804840810.53</v>
      </c>
      <c r="E8" s="44">
        <f>SUM(C8-D8)</f>
        <v>-53623027.95000005</v>
      </c>
      <c r="F8" s="45">
        <f>(C8/D8)-1</f>
        <v>-0.029710669016982938</v>
      </c>
      <c r="G8" s="7"/>
      <c r="H8" s="15" t="s">
        <v>34</v>
      </c>
      <c r="I8" s="7"/>
    </row>
    <row r="9" spans="1:8" ht="12.75">
      <c r="A9" s="16"/>
      <c r="B9" s="9"/>
      <c r="C9" s="9"/>
      <c r="D9" s="17"/>
      <c r="E9" s="13"/>
      <c r="F9" s="14" t="s">
        <v>34</v>
      </c>
      <c r="G9" s="7"/>
      <c r="H9" s="7"/>
    </row>
    <row r="10" spans="1:8" ht="12.75">
      <c r="A10" s="16">
        <v>1.1</v>
      </c>
      <c r="B10" s="18" t="s">
        <v>35</v>
      </c>
      <c r="C10" s="13">
        <v>1130637204</v>
      </c>
      <c r="D10" s="19">
        <v>1317760832</v>
      </c>
      <c r="E10" s="13">
        <f>SUM(C10-D10)</f>
        <v>-187123628</v>
      </c>
      <c r="F10" s="14">
        <f>(C10/D10)-1</f>
        <v>-0.1420012064829682</v>
      </c>
      <c r="G10" s="7"/>
      <c r="H10" s="7"/>
    </row>
    <row r="11" spans="1:7" ht="12.75">
      <c r="A11" s="16"/>
      <c r="B11" s="9"/>
      <c r="C11" s="17"/>
      <c r="D11" s="17"/>
      <c r="E11" s="13"/>
      <c r="F11" s="14" t="s">
        <v>34</v>
      </c>
      <c r="G11" s="7"/>
    </row>
    <row r="12" spans="1:8" ht="12.75">
      <c r="A12" s="20">
        <v>1.2</v>
      </c>
      <c r="B12" s="18" t="s">
        <v>36</v>
      </c>
      <c r="C12" s="13">
        <v>620580578.58</v>
      </c>
      <c r="D12" s="13">
        <v>487079978.53000003</v>
      </c>
      <c r="E12" s="13">
        <f>SUM(C12-D12)</f>
        <v>133500600.05000001</v>
      </c>
      <c r="F12" s="14">
        <f>(C12/D12)-1</f>
        <v>0.27408353029188914</v>
      </c>
      <c r="G12" s="7"/>
      <c r="H12" s="7"/>
    </row>
    <row r="13" spans="1:8" ht="12.75">
      <c r="A13" s="16"/>
      <c r="B13" s="9"/>
      <c r="C13" s="17"/>
      <c r="D13" s="17"/>
      <c r="E13" s="13"/>
      <c r="F13" s="14" t="s">
        <v>34</v>
      </c>
      <c r="G13" s="7"/>
      <c r="H13" s="7"/>
    </row>
    <row r="14" spans="1:8" ht="12.75">
      <c r="A14" s="21" t="s">
        <v>37</v>
      </c>
      <c r="B14" s="22" t="s">
        <v>38</v>
      </c>
      <c r="C14" s="23">
        <v>191753456</v>
      </c>
      <c r="D14" s="23">
        <v>40346710.47</v>
      </c>
      <c r="E14" s="23">
        <f>SUM(C14-D14)</f>
        <v>151406745.53</v>
      </c>
      <c r="F14" s="24">
        <f>(C14/D14)-1</f>
        <v>3.7526416346279152</v>
      </c>
      <c r="G14" s="7"/>
      <c r="H14" s="7"/>
    </row>
    <row r="15" spans="1:8" ht="12.75">
      <c r="A15" s="21"/>
      <c r="B15" s="22"/>
      <c r="C15" s="25"/>
      <c r="D15" s="25"/>
      <c r="E15" s="23"/>
      <c r="F15" s="24" t="s">
        <v>34</v>
      </c>
      <c r="G15" s="7"/>
      <c r="H15" s="7"/>
    </row>
    <row r="16" spans="1:8" ht="12.75">
      <c r="A16" s="21" t="s">
        <v>39</v>
      </c>
      <c r="B16" s="22" t="s">
        <v>40</v>
      </c>
      <c r="C16" s="26">
        <f>C12-C14</f>
        <v>428827122.58000004</v>
      </c>
      <c r="D16" s="26">
        <v>446733268.06000006</v>
      </c>
      <c r="E16" s="23">
        <f>SUM(C16-D16)</f>
        <v>-17906145.48000002</v>
      </c>
      <c r="F16" s="24">
        <f>(C16/D16)-1</f>
        <v>-0.04008240881132463</v>
      </c>
      <c r="G16" s="7"/>
      <c r="H16" s="7"/>
    </row>
    <row r="17" spans="1:8" ht="12.75">
      <c r="A17" s="27"/>
      <c r="B17" s="9"/>
      <c r="C17" s="17"/>
      <c r="D17" s="17"/>
      <c r="E17" s="9"/>
      <c r="F17" s="10"/>
      <c r="G17" s="7"/>
      <c r="H17" s="7"/>
    </row>
    <row r="18" spans="1:8" ht="12.75">
      <c r="A18" s="28"/>
      <c r="B18" s="9"/>
      <c r="C18" s="17"/>
      <c r="D18" s="17"/>
      <c r="E18" s="9"/>
      <c r="F18" s="10"/>
      <c r="G18" s="7"/>
      <c r="H18" s="7"/>
    </row>
    <row r="19" spans="1:8" ht="13.5" thickBot="1">
      <c r="A19" s="29"/>
      <c r="B19" s="30"/>
      <c r="C19" s="31"/>
      <c r="D19" s="31"/>
      <c r="E19" s="30"/>
      <c r="F19" s="32"/>
      <c r="G19" s="7"/>
      <c r="H19" s="7"/>
    </row>
    <row r="20" spans="1:8" ht="12.75">
      <c r="A20" s="33"/>
      <c r="B20" s="34"/>
      <c r="C20" s="35"/>
      <c r="D20" s="35"/>
      <c r="E20" s="34"/>
      <c r="F20" s="36"/>
      <c r="G20" s="7"/>
      <c r="H20" s="7"/>
    </row>
    <row r="21" spans="1:8" ht="13.5" thickBot="1">
      <c r="A21" s="33"/>
      <c r="B21" s="34"/>
      <c r="C21" s="35"/>
      <c r="D21" s="35"/>
      <c r="E21" s="34"/>
      <c r="F21" s="36"/>
      <c r="G21" s="7"/>
      <c r="H21" s="7"/>
    </row>
    <row r="22" spans="1:8" ht="14.25">
      <c r="A22" s="37"/>
      <c r="B22" s="38"/>
      <c r="C22" s="38"/>
      <c r="D22" s="38"/>
      <c r="E22" s="38"/>
      <c r="F22" s="39"/>
      <c r="G22" s="7"/>
      <c r="H22" s="7"/>
    </row>
    <row r="23" spans="1:6" ht="14.25">
      <c r="A23" s="40"/>
      <c r="B23" s="41"/>
      <c r="C23" s="42"/>
      <c r="D23" s="41"/>
      <c r="E23" s="41"/>
      <c r="F23" s="43"/>
    </row>
    <row r="24" spans="1:6" ht="12.75">
      <c r="A24" s="231" t="s">
        <v>0</v>
      </c>
      <c r="B24" s="232"/>
      <c r="C24" s="232" t="s">
        <v>41</v>
      </c>
      <c r="D24" s="232"/>
      <c r="E24" s="232"/>
      <c r="F24" s="233"/>
    </row>
    <row r="25" spans="1:6" ht="49.5" customHeight="1">
      <c r="A25" s="231"/>
      <c r="B25" s="232"/>
      <c r="C25" s="232"/>
      <c r="D25" s="232"/>
      <c r="E25" s="232"/>
      <c r="F25" s="233"/>
    </row>
    <row r="26" spans="1:6" ht="12.75">
      <c r="A26" s="237"/>
      <c r="B26" s="238"/>
      <c r="C26" s="238"/>
      <c r="D26" s="238"/>
      <c r="E26" s="238"/>
      <c r="F26" s="257"/>
    </row>
    <row r="27" spans="1:6" ht="12.75">
      <c r="A27" s="237"/>
      <c r="B27" s="238"/>
      <c r="C27" s="238"/>
      <c r="D27" s="238"/>
      <c r="E27" s="238"/>
      <c r="F27" s="257"/>
    </row>
    <row r="28" spans="1:6" ht="12.75">
      <c r="A28" s="237"/>
      <c r="B28" s="238"/>
      <c r="C28" s="238"/>
      <c r="D28" s="238"/>
      <c r="E28" s="238"/>
      <c r="F28" s="257"/>
    </row>
    <row r="29" spans="1:6" ht="12.75">
      <c r="A29" s="237" t="s">
        <v>1</v>
      </c>
      <c r="B29" s="238"/>
      <c r="C29" s="258" t="s">
        <v>42</v>
      </c>
      <c r="D29" s="258"/>
      <c r="E29" s="258"/>
      <c r="F29" s="259"/>
    </row>
    <row r="30" spans="1:6" ht="105.75" customHeight="1" thickBot="1">
      <c r="A30" s="247"/>
      <c r="B30" s="248"/>
      <c r="C30" s="260"/>
      <c r="D30" s="260"/>
      <c r="E30" s="260"/>
      <c r="F30" s="261"/>
    </row>
  </sheetData>
  <sheetProtection/>
  <mergeCells count="15">
    <mergeCell ref="B4:B6"/>
    <mergeCell ref="C4:C6"/>
    <mergeCell ref="D4:D6"/>
    <mergeCell ref="E4:E6"/>
    <mergeCell ref="F4:F6"/>
    <mergeCell ref="A24:B25"/>
    <mergeCell ref="C24:F25"/>
    <mergeCell ref="A26:F28"/>
    <mergeCell ref="A29:B30"/>
    <mergeCell ref="C29:F30"/>
    <mergeCell ref="A1:A2"/>
    <mergeCell ref="B1:F1"/>
    <mergeCell ref="B2:F2"/>
    <mergeCell ref="E3:F3"/>
    <mergeCell ref="A4:A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70"/>
  <sheetViews>
    <sheetView zoomScalePageLayoutView="0" workbookViewId="0" topLeftCell="A1">
      <selection activeCell="F16" sqref="F16"/>
    </sheetView>
  </sheetViews>
  <sheetFormatPr defaultColWidth="11.421875" defaultRowHeight="12.75"/>
  <cols>
    <col min="1" max="1" width="23.421875" style="103" customWidth="1"/>
    <col min="2" max="2" width="40.421875" style="103" customWidth="1"/>
    <col min="3" max="3" width="14.140625" style="103" customWidth="1"/>
    <col min="4" max="4" width="15.57421875" style="103" bestFit="1" customWidth="1"/>
    <col min="5" max="5" width="15.8515625" style="103" bestFit="1" customWidth="1"/>
    <col min="6" max="6" width="15.8515625" style="103" customWidth="1"/>
    <col min="7" max="7" width="14.421875" style="103" customWidth="1"/>
    <col min="8" max="8" width="15.57421875" style="103" bestFit="1" customWidth="1"/>
    <col min="9" max="9" width="16.57421875" style="103" bestFit="1" customWidth="1"/>
    <col min="10" max="10" width="14.421875" style="103" customWidth="1"/>
    <col min="11" max="11" width="15.28125" style="105" customWidth="1"/>
    <col min="12" max="12" width="12.57421875" style="106" customWidth="1"/>
    <col min="13" max="13" width="15.57421875" style="0" customWidth="1"/>
    <col min="15" max="15" width="15.421875" style="0" customWidth="1"/>
  </cols>
  <sheetData>
    <row r="1" spans="1:13" ht="51.75" customHeight="1">
      <c r="A1" s="302"/>
      <c r="B1" s="304" t="s">
        <v>43</v>
      </c>
      <c r="C1" s="305"/>
      <c r="D1" s="305"/>
      <c r="E1" s="305"/>
      <c r="F1" s="305"/>
      <c r="G1" s="305"/>
      <c r="H1" s="305"/>
      <c r="I1" s="305"/>
      <c r="J1" s="305"/>
      <c r="K1" s="305"/>
      <c r="L1" s="306"/>
      <c r="M1" s="46"/>
    </row>
    <row r="2" spans="1:13" ht="57" customHeight="1">
      <c r="A2" s="303"/>
      <c r="B2" s="304" t="s">
        <v>44</v>
      </c>
      <c r="C2" s="305"/>
      <c r="D2" s="305"/>
      <c r="E2" s="305"/>
      <c r="F2" s="305"/>
      <c r="G2" s="305"/>
      <c r="H2" s="305"/>
      <c r="I2" s="305"/>
      <c r="J2" s="305"/>
      <c r="K2" s="305"/>
      <c r="L2" s="306"/>
      <c r="M2" s="46"/>
    </row>
    <row r="3" spans="1:13" ht="15" customHeight="1" thickBot="1">
      <c r="A3" s="47" t="s">
        <v>45</v>
      </c>
      <c r="B3" s="307" t="s">
        <v>4</v>
      </c>
      <c r="C3" s="308"/>
      <c r="D3" s="308"/>
      <c r="E3" s="308"/>
      <c r="F3" s="308"/>
      <c r="G3" s="308"/>
      <c r="H3" s="308"/>
      <c r="I3" s="308"/>
      <c r="J3" s="308"/>
      <c r="K3" s="309"/>
      <c r="L3" s="310"/>
      <c r="M3" s="7"/>
    </row>
    <row r="4" spans="1:12" ht="12.75" customHeight="1">
      <c r="A4" s="311" t="s">
        <v>28</v>
      </c>
      <c r="B4" s="313" t="s">
        <v>46</v>
      </c>
      <c r="C4" s="315" t="s">
        <v>47</v>
      </c>
      <c r="D4" s="316"/>
      <c r="E4" s="316"/>
      <c r="F4" s="317"/>
      <c r="G4" s="315" t="s">
        <v>48</v>
      </c>
      <c r="H4" s="316"/>
      <c r="I4" s="316"/>
      <c r="J4" s="321"/>
      <c r="K4" s="323" t="s">
        <v>49</v>
      </c>
      <c r="L4" s="325" t="s">
        <v>50</v>
      </c>
    </row>
    <row r="5" spans="1:12" ht="30.75" customHeight="1">
      <c r="A5" s="312"/>
      <c r="B5" s="314"/>
      <c r="C5" s="318"/>
      <c r="D5" s="319"/>
      <c r="E5" s="319"/>
      <c r="F5" s="320"/>
      <c r="G5" s="318"/>
      <c r="H5" s="319"/>
      <c r="I5" s="319"/>
      <c r="J5" s="322"/>
      <c r="K5" s="324"/>
      <c r="L5" s="326"/>
    </row>
    <row r="6" spans="1:12" ht="12.75">
      <c r="A6" s="48"/>
      <c r="B6" s="49"/>
      <c r="C6" s="50" t="s">
        <v>51</v>
      </c>
      <c r="D6" s="51" t="s">
        <v>52</v>
      </c>
      <c r="E6" s="51" t="s">
        <v>53</v>
      </c>
      <c r="F6" s="52" t="s">
        <v>54</v>
      </c>
      <c r="G6" s="50" t="s">
        <v>51</v>
      </c>
      <c r="H6" s="51" t="s">
        <v>52</v>
      </c>
      <c r="I6" s="51" t="s">
        <v>53</v>
      </c>
      <c r="J6" s="53" t="s">
        <v>54</v>
      </c>
      <c r="K6" s="52"/>
      <c r="L6" s="54" t="s">
        <v>34</v>
      </c>
    </row>
    <row r="7" spans="1:12" ht="12.75">
      <c r="A7" s="55">
        <v>1</v>
      </c>
      <c r="B7" s="52" t="s">
        <v>55</v>
      </c>
      <c r="C7" s="56">
        <v>8745777000</v>
      </c>
      <c r="D7" s="57">
        <v>1250529357.59</v>
      </c>
      <c r="E7" s="57">
        <v>1751217782.58</v>
      </c>
      <c r="F7" s="58">
        <v>686741052.5</v>
      </c>
      <c r="G7" s="56">
        <v>8161134900</v>
      </c>
      <c r="H7" s="57">
        <v>1470885427.79</v>
      </c>
      <c r="I7" s="57">
        <v>1804840810.53</v>
      </c>
      <c r="J7" s="59">
        <v>658591593.02</v>
      </c>
      <c r="K7" s="57">
        <v>-53623027.94999993</v>
      </c>
      <c r="L7" s="60">
        <v>-0.029710669016982938</v>
      </c>
    </row>
    <row r="8" spans="1:12" ht="14.25">
      <c r="A8" s="61"/>
      <c r="B8" s="49"/>
      <c r="C8" s="48"/>
      <c r="D8" s="62"/>
      <c r="E8" s="62"/>
      <c r="F8" s="49"/>
      <c r="G8" s="48"/>
      <c r="H8" s="62"/>
      <c r="I8" s="62"/>
      <c r="J8" s="63"/>
      <c r="K8" s="49"/>
      <c r="L8" s="64"/>
    </row>
    <row r="9" spans="1:15" ht="12.75">
      <c r="A9" s="65" t="s">
        <v>56</v>
      </c>
      <c r="B9" s="66" t="s">
        <v>12</v>
      </c>
      <c r="C9" s="67">
        <v>5763761000</v>
      </c>
      <c r="D9" s="68">
        <v>1076402342</v>
      </c>
      <c r="E9" s="68">
        <v>1130637204</v>
      </c>
      <c r="F9" s="69">
        <v>92922125</v>
      </c>
      <c r="G9" s="67">
        <v>5606121236</v>
      </c>
      <c r="H9" s="68">
        <v>1228785382</v>
      </c>
      <c r="I9" s="68">
        <v>1317760832</v>
      </c>
      <c r="J9" s="70">
        <v>71657490</v>
      </c>
      <c r="K9" s="69">
        <v>-187123628</v>
      </c>
      <c r="L9" s="71">
        <v>-0.1420012064829682</v>
      </c>
      <c r="M9" s="72"/>
      <c r="O9" s="73"/>
    </row>
    <row r="10" spans="1:15" ht="33" customHeight="1">
      <c r="A10" s="74" t="s">
        <v>57</v>
      </c>
      <c r="B10" s="75" t="s">
        <v>58</v>
      </c>
      <c r="C10" s="76">
        <v>2953468000</v>
      </c>
      <c r="D10" s="77">
        <v>688035180</v>
      </c>
      <c r="E10" s="77">
        <v>688507721</v>
      </c>
      <c r="F10" s="78">
        <v>0</v>
      </c>
      <c r="G10" s="76">
        <v>2796843900</v>
      </c>
      <c r="H10" s="77">
        <v>638556989</v>
      </c>
      <c r="I10" s="79">
        <v>638556989</v>
      </c>
      <c r="J10" s="78">
        <v>0</v>
      </c>
      <c r="K10" s="78">
        <v>49950732</v>
      </c>
      <c r="L10" s="80">
        <v>0.07822439165253581</v>
      </c>
      <c r="M10" s="72"/>
      <c r="O10" s="81"/>
    </row>
    <row r="11" spans="1:15" ht="12.75">
      <c r="A11" s="74" t="s">
        <v>59</v>
      </c>
      <c r="B11" s="82" t="s">
        <v>60</v>
      </c>
      <c r="C11" s="83">
        <v>865065000</v>
      </c>
      <c r="D11" s="84">
        <v>111986731</v>
      </c>
      <c r="E11" s="84">
        <v>111986731</v>
      </c>
      <c r="F11" s="78">
        <v>0</v>
      </c>
      <c r="G11" s="83">
        <v>819814600</v>
      </c>
      <c r="H11" s="84">
        <v>99164072</v>
      </c>
      <c r="I11" s="84">
        <v>99164072</v>
      </c>
      <c r="J11" s="78">
        <v>0</v>
      </c>
      <c r="K11" s="85">
        <v>12822659</v>
      </c>
      <c r="L11" s="80">
        <v>0.1293075076626542</v>
      </c>
      <c r="M11" s="72"/>
      <c r="O11" s="81"/>
    </row>
    <row r="12" spans="1:15" ht="12.75">
      <c r="A12" s="74" t="s">
        <v>61</v>
      </c>
      <c r="B12" s="49" t="s">
        <v>62</v>
      </c>
      <c r="C12" s="83">
        <v>613962000</v>
      </c>
      <c r="D12" s="84">
        <v>82202219</v>
      </c>
      <c r="E12" s="84">
        <v>82300615</v>
      </c>
      <c r="F12" s="78">
        <v>0</v>
      </c>
      <c r="G12" s="83">
        <v>581402871</v>
      </c>
      <c r="H12" s="84">
        <v>91785739</v>
      </c>
      <c r="I12" s="84">
        <v>91785739</v>
      </c>
      <c r="J12" s="78">
        <v>0</v>
      </c>
      <c r="K12" s="85">
        <v>-9485124</v>
      </c>
      <c r="L12" s="80">
        <v>-0.1033398445481819</v>
      </c>
      <c r="M12" s="72"/>
      <c r="O12" s="81"/>
    </row>
    <row r="13" spans="1:15" ht="12.75">
      <c r="A13" s="74" t="s">
        <v>63</v>
      </c>
      <c r="B13" s="49" t="s">
        <v>64</v>
      </c>
      <c r="C13" s="83">
        <v>647043000</v>
      </c>
      <c r="D13" s="84">
        <v>122535312</v>
      </c>
      <c r="E13" s="84">
        <v>122537712</v>
      </c>
      <c r="F13" s="78">
        <v>0</v>
      </c>
      <c r="G13" s="83">
        <v>790002365</v>
      </c>
      <c r="H13" s="84">
        <v>324082592</v>
      </c>
      <c r="I13" s="84">
        <v>324082592</v>
      </c>
      <c r="J13" s="78">
        <v>0</v>
      </c>
      <c r="K13" s="85">
        <v>-201544880</v>
      </c>
      <c r="L13" s="80">
        <v>-0.6218935696490604</v>
      </c>
      <c r="M13" s="72"/>
      <c r="O13" s="81"/>
    </row>
    <row r="14" spans="1:15" ht="12.75">
      <c r="A14" s="74" t="s">
        <v>65</v>
      </c>
      <c r="B14" s="49" t="s">
        <v>66</v>
      </c>
      <c r="C14" s="83"/>
      <c r="D14" s="84">
        <v>0</v>
      </c>
      <c r="E14" s="84">
        <v>0</v>
      </c>
      <c r="F14" s="78">
        <v>0</v>
      </c>
      <c r="G14" s="83"/>
      <c r="H14" s="84">
        <v>0</v>
      </c>
      <c r="I14" s="84">
        <v>0</v>
      </c>
      <c r="J14" s="78">
        <v>0</v>
      </c>
      <c r="K14" s="85">
        <v>0</v>
      </c>
      <c r="L14" s="80" t="s">
        <v>119</v>
      </c>
      <c r="M14" s="72"/>
      <c r="O14" s="81"/>
    </row>
    <row r="15" spans="1:15" ht="12.75">
      <c r="A15" s="74" t="s">
        <v>67</v>
      </c>
      <c r="B15" s="49" t="s">
        <v>68</v>
      </c>
      <c r="C15" s="83"/>
      <c r="D15" s="84">
        <v>0</v>
      </c>
      <c r="E15" s="84">
        <v>0</v>
      </c>
      <c r="F15" s="78">
        <v>0</v>
      </c>
      <c r="G15" s="83"/>
      <c r="H15" s="84">
        <v>0</v>
      </c>
      <c r="I15" s="84">
        <v>0</v>
      </c>
      <c r="J15" s="78">
        <v>0</v>
      </c>
      <c r="K15" s="78">
        <v>0</v>
      </c>
      <c r="L15" s="80" t="s">
        <v>119</v>
      </c>
      <c r="M15" s="72"/>
      <c r="O15" s="81"/>
    </row>
    <row r="16" spans="1:15" ht="12.75">
      <c r="A16" s="74" t="s">
        <v>69</v>
      </c>
      <c r="B16" s="49" t="s">
        <v>70</v>
      </c>
      <c r="C16" s="83">
        <v>377500000</v>
      </c>
      <c r="D16" s="86">
        <v>-311000</v>
      </c>
      <c r="E16" s="84">
        <v>53308125</v>
      </c>
      <c r="F16" s="78">
        <v>92922125</v>
      </c>
      <c r="G16" s="83">
        <v>327600000</v>
      </c>
      <c r="H16" s="84">
        <v>9855590</v>
      </c>
      <c r="I16" s="84">
        <v>98831040</v>
      </c>
      <c r="J16" s="78">
        <v>71657490</v>
      </c>
      <c r="K16" s="85">
        <v>-45522915</v>
      </c>
      <c r="L16" s="80">
        <v>-0.4606135380139681</v>
      </c>
      <c r="M16" s="72"/>
      <c r="O16" s="87"/>
    </row>
    <row r="17" spans="1:15" ht="12.75">
      <c r="A17" s="74" t="s">
        <v>71</v>
      </c>
      <c r="B17" s="49" t="s">
        <v>72</v>
      </c>
      <c r="C17" s="83">
        <v>306723000</v>
      </c>
      <c r="D17" s="84">
        <v>71953900</v>
      </c>
      <c r="E17" s="84">
        <v>71996300</v>
      </c>
      <c r="F17" s="78">
        <v>0</v>
      </c>
      <c r="G17" s="83">
        <v>290457500</v>
      </c>
      <c r="H17" s="84">
        <v>65340400</v>
      </c>
      <c r="I17" s="84">
        <v>65340400</v>
      </c>
      <c r="J17" s="78">
        <v>0</v>
      </c>
      <c r="K17" s="78">
        <v>6655900</v>
      </c>
      <c r="L17" s="80">
        <v>0.10186500235688789</v>
      </c>
      <c r="M17" s="72"/>
      <c r="O17" s="87"/>
    </row>
    <row r="18" spans="1:13" ht="12.75">
      <c r="A18" s="65" t="s">
        <v>73</v>
      </c>
      <c r="B18" s="66" t="s">
        <v>13</v>
      </c>
      <c r="C18" s="88">
        <v>2982016000</v>
      </c>
      <c r="D18" s="88">
        <v>174127015.59</v>
      </c>
      <c r="E18" s="88">
        <v>620580578.58</v>
      </c>
      <c r="F18" s="88">
        <v>593818927.5</v>
      </c>
      <c r="G18" s="88">
        <v>2555013664</v>
      </c>
      <c r="H18" s="88">
        <v>242100045.79000002</v>
      </c>
      <c r="I18" s="88">
        <v>487079978.53</v>
      </c>
      <c r="J18" s="88">
        <v>586934103.02</v>
      </c>
      <c r="K18" s="89">
        <v>133500600.05000007</v>
      </c>
      <c r="L18" s="90">
        <v>0.27408353029188937</v>
      </c>
      <c r="M18" s="72"/>
    </row>
    <row r="19" spans="1:13" ht="12.75">
      <c r="A19" s="91" t="s">
        <v>37</v>
      </c>
      <c r="B19" s="49" t="s">
        <v>74</v>
      </c>
      <c r="C19" s="83">
        <v>349126489</v>
      </c>
      <c r="D19" s="84">
        <v>0</v>
      </c>
      <c r="E19" s="84">
        <v>178763392.35</v>
      </c>
      <c r="F19" s="78">
        <v>2124507.2100000083</v>
      </c>
      <c r="G19" s="83">
        <v>33440000</v>
      </c>
      <c r="H19" s="84">
        <v>0</v>
      </c>
      <c r="I19" s="84">
        <v>0</v>
      </c>
      <c r="J19" s="78">
        <v>0</v>
      </c>
      <c r="K19" s="78">
        <v>178763392.35</v>
      </c>
      <c r="L19" s="80" t="s">
        <v>119</v>
      </c>
      <c r="M19" s="72"/>
    </row>
    <row r="20" spans="1:13" ht="12.75">
      <c r="A20" s="92" t="s">
        <v>75</v>
      </c>
      <c r="B20" s="49" t="s">
        <v>76</v>
      </c>
      <c r="C20" s="83">
        <v>180000000</v>
      </c>
      <c r="D20" s="84">
        <v>0</v>
      </c>
      <c r="E20" s="84">
        <v>161130470</v>
      </c>
      <c r="F20" s="78">
        <v>0</v>
      </c>
      <c r="G20" s="83">
        <v>0</v>
      </c>
      <c r="H20" s="84">
        <v>0</v>
      </c>
      <c r="I20" s="84">
        <v>0</v>
      </c>
      <c r="J20" s="78">
        <v>0</v>
      </c>
      <c r="K20" s="78">
        <v>161130470</v>
      </c>
      <c r="L20" s="80">
        <v>1</v>
      </c>
      <c r="M20" s="72"/>
    </row>
    <row r="21" spans="1:13" ht="12.75">
      <c r="A21" s="91" t="s">
        <v>39</v>
      </c>
      <c r="B21" s="82" t="s">
        <v>77</v>
      </c>
      <c r="C21" s="93">
        <v>95000000</v>
      </c>
      <c r="D21" s="94">
        <v>21451636</v>
      </c>
      <c r="E21" s="94">
        <v>12990064</v>
      </c>
      <c r="F21" s="78">
        <v>48947430</v>
      </c>
      <c r="G21" s="83">
        <v>89396100</v>
      </c>
      <c r="H21" s="84">
        <v>2457309</v>
      </c>
      <c r="I21" s="84">
        <v>40346710.47</v>
      </c>
      <c r="J21" s="78">
        <v>19117594.53</v>
      </c>
      <c r="K21" s="78">
        <v>-27356646.47</v>
      </c>
      <c r="L21" s="80">
        <v>-0.678039080542667</v>
      </c>
      <c r="M21" s="72"/>
    </row>
    <row r="22" spans="1:13" ht="12.75">
      <c r="A22" s="92" t="s">
        <v>78</v>
      </c>
      <c r="B22" s="82" t="s">
        <v>79</v>
      </c>
      <c r="C22" s="93">
        <v>30000000</v>
      </c>
      <c r="D22" s="94">
        <v>21451636</v>
      </c>
      <c r="E22" s="94">
        <v>0</v>
      </c>
      <c r="F22" s="78">
        <v>21451636</v>
      </c>
      <c r="G22" s="83">
        <v>50000000</v>
      </c>
      <c r="H22" s="84">
        <v>0</v>
      </c>
      <c r="I22" s="84">
        <v>31103796.47</v>
      </c>
      <c r="J22" s="78">
        <v>10214103.530000001</v>
      </c>
      <c r="K22" s="78">
        <v>-31103796.47</v>
      </c>
      <c r="L22" s="80">
        <v>-1</v>
      </c>
      <c r="M22" s="72"/>
    </row>
    <row r="23" spans="1:13" ht="12.75">
      <c r="A23" s="92" t="s">
        <v>80</v>
      </c>
      <c r="B23" s="82" t="s">
        <v>81</v>
      </c>
      <c r="C23" s="93">
        <v>51000000</v>
      </c>
      <c r="D23" s="94">
        <v>0</v>
      </c>
      <c r="E23" s="94">
        <v>12990064</v>
      </c>
      <c r="F23" s="78">
        <v>13314212</v>
      </c>
      <c r="G23" s="83">
        <v>38680000</v>
      </c>
      <c r="H23" s="84">
        <v>0</v>
      </c>
      <c r="I23" s="84">
        <v>9242914</v>
      </c>
      <c r="J23" s="78">
        <v>6446161</v>
      </c>
      <c r="K23" s="78">
        <v>3747150</v>
      </c>
      <c r="L23" s="80">
        <v>0.4054078616332468</v>
      </c>
      <c r="M23" s="72"/>
    </row>
    <row r="24" spans="1:13" ht="12.75">
      <c r="A24" s="91" t="s">
        <v>82</v>
      </c>
      <c r="B24" s="82" t="s">
        <v>83</v>
      </c>
      <c r="C24" s="95">
        <v>3161000</v>
      </c>
      <c r="D24" s="86">
        <v>0</v>
      </c>
      <c r="E24" s="86">
        <v>0</v>
      </c>
      <c r="F24" s="78">
        <v>0</v>
      </c>
      <c r="G24" s="95">
        <v>3161000</v>
      </c>
      <c r="H24" s="84">
        <v>0</v>
      </c>
      <c r="I24" s="84">
        <v>0</v>
      </c>
      <c r="J24" s="78">
        <v>0</v>
      </c>
      <c r="K24" s="78">
        <v>0</v>
      </c>
      <c r="L24" s="80" t="s">
        <v>119</v>
      </c>
      <c r="M24" s="72"/>
    </row>
    <row r="25" spans="1:13" ht="12.75">
      <c r="A25" s="91" t="s">
        <v>84</v>
      </c>
      <c r="B25" s="49" t="s">
        <v>85</v>
      </c>
      <c r="C25" s="95">
        <v>307758753</v>
      </c>
      <c r="D25" s="86">
        <v>0</v>
      </c>
      <c r="E25" s="86">
        <v>60226998.43</v>
      </c>
      <c r="F25" s="78">
        <v>43913471.319999985</v>
      </c>
      <c r="G25" s="95">
        <v>270000000</v>
      </c>
      <c r="H25" s="84">
        <v>27288876</v>
      </c>
      <c r="I25" s="84">
        <v>58738760.27</v>
      </c>
      <c r="J25" s="78">
        <v>67875140.48999998</v>
      </c>
      <c r="K25" s="78">
        <v>1488238.1599999964</v>
      </c>
      <c r="L25" s="80">
        <v>0.025336560614475534</v>
      </c>
      <c r="M25" s="72"/>
    </row>
    <row r="26" spans="1:13" ht="12.75">
      <c r="A26" s="92" t="s">
        <v>86</v>
      </c>
      <c r="B26" s="49" t="s">
        <v>87</v>
      </c>
      <c r="C26" s="95">
        <v>50000000</v>
      </c>
      <c r="D26" s="86">
        <v>0</v>
      </c>
      <c r="E26" s="86">
        <v>49735038</v>
      </c>
      <c r="F26" s="78">
        <v>264962</v>
      </c>
      <c r="G26" s="95">
        <v>41312152</v>
      </c>
      <c r="H26" s="84">
        <v>20570698</v>
      </c>
      <c r="I26" s="84">
        <v>20570698</v>
      </c>
      <c r="J26" s="78">
        <v>0</v>
      </c>
      <c r="K26" s="78">
        <v>29164340</v>
      </c>
      <c r="L26" s="80">
        <v>1.4177613224402985</v>
      </c>
      <c r="M26" s="72"/>
    </row>
    <row r="27" spans="1:13" ht="12.75">
      <c r="A27" s="91" t="s">
        <v>88</v>
      </c>
      <c r="B27" s="49" t="s">
        <v>89</v>
      </c>
      <c r="C27" s="95">
        <v>202241247</v>
      </c>
      <c r="D27" s="86">
        <v>7253325</v>
      </c>
      <c r="E27" s="86">
        <v>51278394.87</v>
      </c>
      <c r="F27" s="78">
        <v>27557861.999999993</v>
      </c>
      <c r="G27" s="95">
        <v>165498906</v>
      </c>
      <c r="H27" s="84">
        <v>38238700</v>
      </c>
      <c r="I27" s="84">
        <v>47238930</v>
      </c>
      <c r="J27" s="78">
        <v>66960249</v>
      </c>
      <c r="K27" s="78">
        <v>4039464.8699999973</v>
      </c>
      <c r="L27" s="80">
        <v>0.08551135408867205</v>
      </c>
      <c r="M27" s="72"/>
    </row>
    <row r="28" spans="1:13" ht="12.75">
      <c r="A28" s="91" t="s">
        <v>90</v>
      </c>
      <c r="B28" s="49" t="s">
        <v>91</v>
      </c>
      <c r="C28" s="95">
        <v>155873511</v>
      </c>
      <c r="D28" s="86">
        <v>36730426</v>
      </c>
      <c r="E28" s="86">
        <v>36730426</v>
      </c>
      <c r="F28" s="78">
        <v>0</v>
      </c>
      <c r="G28" s="95">
        <v>190000000</v>
      </c>
      <c r="H28" s="84">
        <v>34997138.68000001</v>
      </c>
      <c r="I28" s="84">
        <v>34997138.68</v>
      </c>
      <c r="J28" s="78">
        <v>0</v>
      </c>
      <c r="K28" s="78">
        <v>1733287.3200000003</v>
      </c>
      <c r="L28" s="80">
        <v>0.04952654375114762</v>
      </c>
      <c r="M28" s="72"/>
    </row>
    <row r="29" spans="1:13" ht="12.75">
      <c r="A29" s="91" t="s">
        <v>92</v>
      </c>
      <c r="B29" s="49" t="s">
        <v>93</v>
      </c>
      <c r="C29" s="83">
        <v>25000000</v>
      </c>
      <c r="D29" s="84">
        <v>5565802</v>
      </c>
      <c r="E29" s="84">
        <v>5565802</v>
      </c>
      <c r="F29" s="78">
        <v>0</v>
      </c>
      <c r="G29" s="83">
        <v>23400000</v>
      </c>
      <c r="H29" s="84">
        <v>115254</v>
      </c>
      <c r="I29" s="84">
        <v>115254</v>
      </c>
      <c r="J29" s="78">
        <v>366720</v>
      </c>
      <c r="K29" s="78">
        <v>5450548</v>
      </c>
      <c r="L29" s="80">
        <v>47.29161677685807</v>
      </c>
      <c r="M29" s="72"/>
    </row>
    <row r="30" spans="1:13" ht="12.75">
      <c r="A30" s="91" t="s">
        <v>94</v>
      </c>
      <c r="B30" s="49" t="s">
        <v>95</v>
      </c>
      <c r="C30" s="83">
        <v>2448000</v>
      </c>
      <c r="D30" s="84">
        <v>0</v>
      </c>
      <c r="E30" s="84">
        <v>0</v>
      </c>
      <c r="F30" s="78">
        <v>0</v>
      </c>
      <c r="G30" s="83">
        <v>2720000</v>
      </c>
      <c r="H30" s="84">
        <v>0</v>
      </c>
      <c r="I30" s="84">
        <v>0</v>
      </c>
      <c r="J30" s="78">
        <v>0</v>
      </c>
      <c r="K30" s="78">
        <v>0</v>
      </c>
      <c r="L30" s="80" t="s">
        <v>119</v>
      </c>
      <c r="M30" s="72"/>
    </row>
    <row r="31" spans="1:13" ht="12.75">
      <c r="A31" s="91" t="s">
        <v>96</v>
      </c>
      <c r="B31" s="49" t="s">
        <v>97</v>
      </c>
      <c r="C31" s="83">
        <v>288200000</v>
      </c>
      <c r="D31" s="84">
        <v>0</v>
      </c>
      <c r="E31" s="84">
        <v>85266868.06</v>
      </c>
      <c r="F31" s="78">
        <v>81126903.96000001</v>
      </c>
      <c r="G31" s="83">
        <v>278200000</v>
      </c>
      <c r="H31" s="84">
        <v>0</v>
      </c>
      <c r="I31" s="84">
        <v>76254531</v>
      </c>
      <c r="J31" s="78">
        <v>61974539</v>
      </c>
      <c r="K31" s="78">
        <v>9012337.060000002</v>
      </c>
      <c r="L31" s="80">
        <v>0.11818756133979758</v>
      </c>
      <c r="M31" s="72"/>
    </row>
    <row r="32" spans="1:13" ht="12.75">
      <c r="A32" s="91" t="s">
        <v>98</v>
      </c>
      <c r="B32" s="49" t="s">
        <v>99</v>
      </c>
      <c r="C32" s="83">
        <v>230000000</v>
      </c>
      <c r="D32" s="84">
        <v>49056936</v>
      </c>
      <c r="E32" s="84">
        <v>26988717.92</v>
      </c>
      <c r="F32" s="78">
        <v>47765523.999999985</v>
      </c>
      <c r="G32" s="83">
        <v>282147670</v>
      </c>
      <c r="H32" s="84">
        <v>94011201</v>
      </c>
      <c r="I32" s="84">
        <v>0</v>
      </c>
      <c r="J32" s="78">
        <v>94011201</v>
      </c>
      <c r="K32" s="78">
        <v>26988717.92</v>
      </c>
      <c r="L32" s="80" t="s">
        <v>119</v>
      </c>
      <c r="M32" s="72"/>
    </row>
    <row r="33" spans="1:13" ht="12.75">
      <c r="A33" s="91" t="s">
        <v>100</v>
      </c>
      <c r="B33" s="49" t="s">
        <v>101</v>
      </c>
      <c r="C33" s="83">
        <v>66552000</v>
      </c>
      <c r="D33" s="84">
        <v>0</v>
      </c>
      <c r="E33" s="84">
        <v>3277950</v>
      </c>
      <c r="F33" s="78">
        <v>15499439</v>
      </c>
      <c r="G33" s="83">
        <v>50465260</v>
      </c>
      <c r="H33" s="84">
        <v>575700</v>
      </c>
      <c r="I33" s="84">
        <v>5470800</v>
      </c>
      <c r="J33" s="78">
        <v>9303443</v>
      </c>
      <c r="K33" s="78">
        <v>-2192850</v>
      </c>
      <c r="L33" s="80">
        <v>-0.4008280324632595</v>
      </c>
      <c r="M33" s="72"/>
    </row>
    <row r="34" spans="1:13" ht="12.75">
      <c r="A34" s="91" t="s">
        <v>102</v>
      </c>
      <c r="B34" s="49" t="s">
        <v>103</v>
      </c>
      <c r="C34" s="83">
        <v>571280000</v>
      </c>
      <c r="D34" s="84">
        <v>20841008</v>
      </c>
      <c r="E34" s="84">
        <v>68466442.36</v>
      </c>
      <c r="F34" s="78">
        <v>287353790.01</v>
      </c>
      <c r="G34" s="83">
        <v>675280258</v>
      </c>
      <c r="H34" s="84">
        <v>497708</v>
      </c>
      <c r="I34" s="84">
        <v>164298410</v>
      </c>
      <c r="J34" s="78">
        <v>263838816</v>
      </c>
      <c r="K34" s="78">
        <v>-95831967.64</v>
      </c>
      <c r="L34" s="80">
        <v>-0.5832799455575985</v>
      </c>
      <c r="M34" s="72"/>
    </row>
    <row r="35" spans="1:13" ht="13.5" customHeight="1">
      <c r="A35" s="91" t="s">
        <v>104</v>
      </c>
      <c r="B35" s="49" t="s">
        <v>105</v>
      </c>
      <c r="C35" s="83">
        <v>155000000</v>
      </c>
      <c r="D35" s="86">
        <v>-4905000</v>
      </c>
      <c r="E35" s="84">
        <v>26070000</v>
      </c>
      <c r="F35" s="78">
        <v>31530000</v>
      </c>
      <c r="G35" s="83"/>
      <c r="H35" s="84">
        <v>0</v>
      </c>
      <c r="I35" s="84">
        <v>0</v>
      </c>
      <c r="J35" s="78">
        <v>0</v>
      </c>
      <c r="K35" s="78">
        <v>26070000</v>
      </c>
      <c r="L35" s="96">
        <v>1</v>
      </c>
      <c r="M35" s="72"/>
    </row>
    <row r="36" spans="1:13" ht="13.5" customHeight="1">
      <c r="A36" s="91" t="s">
        <v>106</v>
      </c>
      <c r="B36" s="49" t="s">
        <v>107</v>
      </c>
      <c r="C36" s="83">
        <v>29000000</v>
      </c>
      <c r="D36" s="84">
        <v>56410</v>
      </c>
      <c r="E36" s="84">
        <v>56410</v>
      </c>
      <c r="F36" s="78">
        <v>0</v>
      </c>
      <c r="G36" s="83">
        <v>28900700</v>
      </c>
      <c r="H36" s="84">
        <v>0</v>
      </c>
      <c r="I36" s="84">
        <v>0</v>
      </c>
      <c r="J36" s="78">
        <v>0</v>
      </c>
      <c r="K36" s="78">
        <v>56410</v>
      </c>
      <c r="L36" s="80" t="s">
        <v>119</v>
      </c>
      <c r="M36" s="72"/>
    </row>
    <row r="37" spans="1:13" ht="13.5" customHeight="1">
      <c r="A37" s="91" t="s">
        <v>108</v>
      </c>
      <c r="B37" s="49" t="s">
        <v>109</v>
      </c>
      <c r="C37" s="83">
        <v>8500000</v>
      </c>
      <c r="D37" s="84">
        <v>2633900</v>
      </c>
      <c r="E37" s="84">
        <v>2633900</v>
      </c>
      <c r="F37" s="78">
        <v>0</v>
      </c>
      <c r="G37" s="83">
        <v>7968600</v>
      </c>
      <c r="H37" s="84">
        <v>2008600</v>
      </c>
      <c r="I37" s="84">
        <v>2008600</v>
      </c>
      <c r="J37" s="78">
        <v>0</v>
      </c>
      <c r="K37" s="78">
        <v>625300</v>
      </c>
      <c r="L37" s="80">
        <v>0.3113113611470677</v>
      </c>
      <c r="M37" s="72"/>
    </row>
    <row r="38" spans="1:13" ht="13.5" customHeight="1">
      <c r="A38" s="91" t="s">
        <v>110</v>
      </c>
      <c r="B38" s="49" t="s">
        <v>111</v>
      </c>
      <c r="C38" s="83">
        <v>108711000</v>
      </c>
      <c r="D38" s="84">
        <v>0</v>
      </c>
      <c r="E38" s="84">
        <v>26822640</v>
      </c>
      <c r="F38" s="78">
        <v>8000000</v>
      </c>
      <c r="G38" s="83">
        <v>85270930</v>
      </c>
      <c r="H38" s="84">
        <v>4903990</v>
      </c>
      <c r="I38" s="84">
        <v>11701275</v>
      </c>
      <c r="J38" s="78">
        <v>3486400</v>
      </c>
      <c r="K38" s="78">
        <v>15121365</v>
      </c>
      <c r="L38" s="80">
        <v>1.292283533204715</v>
      </c>
      <c r="M38" s="72"/>
    </row>
    <row r="39" spans="1:13" ht="13.5" customHeight="1">
      <c r="A39" s="91" t="s">
        <v>112</v>
      </c>
      <c r="B39" s="49" t="s">
        <v>113</v>
      </c>
      <c r="C39" s="83">
        <v>58195000</v>
      </c>
      <c r="D39" s="84">
        <v>1800000</v>
      </c>
      <c r="E39" s="84">
        <v>1800000</v>
      </c>
      <c r="F39" s="78">
        <v>0</v>
      </c>
      <c r="G39" s="83">
        <v>43195160</v>
      </c>
      <c r="H39" s="84">
        <v>0</v>
      </c>
      <c r="I39" s="84">
        <v>8904000</v>
      </c>
      <c r="J39" s="78">
        <v>0</v>
      </c>
      <c r="K39" s="78">
        <v>-7104000</v>
      </c>
      <c r="L39" s="80">
        <v>-0.7978436657681941</v>
      </c>
      <c r="M39" s="72"/>
    </row>
    <row r="40" spans="1:13" ht="21.75" customHeight="1">
      <c r="A40" s="91" t="s">
        <v>114</v>
      </c>
      <c r="B40" s="49" t="s">
        <v>115</v>
      </c>
      <c r="C40" s="83">
        <v>26369000</v>
      </c>
      <c r="D40" s="84">
        <v>0</v>
      </c>
      <c r="E40" s="84">
        <v>0</v>
      </c>
      <c r="F40" s="78">
        <v>0</v>
      </c>
      <c r="G40" s="83">
        <v>26369080</v>
      </c>
      <c r="H40" s="84">
        <v>0</v>
      </c>
      <c r="I40" s="84">
        <v>0</v>
      </c>
      <c r="J40" s="78">
        <v>0</v>
      </c>
      <c r="K40" s="78">
        <v>0</v>
      </c>
      <c r="L40" s="80" t="s">
        <v>119</v>
      </c>
      <c r="M40" s="72"/>
    </row>
    <row r="41" spans="1:13" ht="21.75" customHeight="1" thickBot="1">
      <c r="A41" s="91" t="s">
        <v>116</v>
      </c>
      <c r="B41" s="97" t="s">
        <v>117</v>
      </c>
      <c r="C41" s="98">
        <v>299600000</v>
      </c>
      <c r="D41" s="99">
        <v>33642572.589999996</v>
      </c>
      <c r="E41" s="99">
        <v>33642572.59</v>
      </c>
      <c r="F41" s="78">
        <v>0</v>
      </c>
      <c r="G41" s="98">
        <v>299600000</v>
      </c>
      <c r="H41" s="99">
        <v>37005569.11</v>
      </c>
      <c r="I41" s="99">
        <v>37005569.11</v>
      </c>
      <c r="J41" s="78">
        <v>0</v>
      </c>
      <c r="K41" s="100">
        <v>-3362996.519999996</v>
      </c>
      <c r="L41" s="101">
        <v>-0.09087811918263988</v>
      </c>
      <c r="M41" s="72"/>
    </row>
    <row r="42" spans="1:12" ht="19.5" customHeight="1">
      <c r="A42" s="279" t="s">
        <v>0</v>
      </c>
      <c r="B42" s="280"/>
      <c r="C42" s="283" t="s">
        <v>118</v>
      </c>
      <c r="D42" s="284"/>
      <c r="E42" s="284"/>
      <c r="F42" s="284"/>
      <c r="G42" s="284"/>
      <c r="H42" s="284"/>
      <c r="I42" s="284"/>
      <c r="J42" s="284"/>
      <c r="K42" s="285"/>
      <c r="L42" s="286"/>
    </row>
    <row r="43" spans="1:12" ht="29.25" customHeight="1">
      <c r="A43" s="281"/>
      <c r="B43" s="282"/>
      <c r="C43" s="281"/>
      <c r="D43" s="287"/>
      <c r="E43" s="287"/>
      <c r="F43" s="287"/>
      <c r="G43" s="287"/>
      <c r="H43" s="287"/>
      <c r="I43" s="287"/>
      <c r="J43" s="287"/>
      <c r="K43" s="287"/>
      <c r="L43" s="282"/>
    </row>
    <row r="44" spans="1:13" ht="3" customHeight="1" hidden="1">
      <c r="A44" s="288"/>
      <c r="B44" s="285"/>
      <c r="C44" s="285"/>
      <c r="D44" s="285"/>
      <c r="E44" s="285"/>
      <c r="F44" s="285"/>
      <c r="G44" s="285"/>
      <c r="H44" s="285"/>
      <c r="I44" s="285"/>
      <c r="J44" s="285"/>
      <c r="K44" s="285"/>
      <c r="L44" s="289"/>
      <c r="M44" s="102"/>
    </row>
    <row r="45" spans="1:13" ht="6" customHeight="1" hidden="1">
      <c r="A45" s="290"/>
      <c r="B45" s="284"/>
      <c r="C45" s="284"/>
      <c r="D45" s="284"/>
      <c r="E45" s="284"/>
      <c r="F45" s="284"/>
      <c r="G45" s="284"/>
      <c r="H45" s="284"/>
      <c r="I45" s="284"/>
      <c r="J45" s="284"/>
      <c r="K45" s="284"/>
      <c r="L45" s="291"/>
      <c r="M45" s="102"/>
    </row>
    <row r="46" spans="1:13" ht="14.25" customHeight="1" hidden="1">
      <c r="A46" s="292"/>
      <c r="B46" s="287"/>
      <c r="C46" s="287"/>
      <c r="D46" s="287"/>
      <c r="E46" s="287"/>
      <c r="F46" s="287"/>
      <c r="G46" s="287"/>
      <c r="H46" s="287"/>
      <c r="I46" s="287"/>
      <c r="J46" s="287"/>
      <c r="K46" s="287"/>
      <c r="L46" s="293"/>
      <c r="M46" s="102"/>
    </row>
    <row r="47" spans="1:13" ht="12.75" customHeight="1">
      <c r="A47" s="288" t="s">
        <v>1</v>
      </c>
      <c r="B47" s="280"/>
      <c r="C47" s="296"/>
      <c r="D47" s="297"/>
      <c r="E47" s="297"/>
      <c r="F47" s="297"/>
      <c r="G47" s="297"/>
      <c r="H47" s="297"/>
      <c r="I47" s="297"/>
      <c r="J47" s="297"/>
      <c r="K47" s="297"/>
      <c r="L47" s="298"/>
      <c r="M47" s="102"/>
    </row>
    <row r="48" spans="1:13" ht="48" customHeight="1" thickBot="1">
      <c r="A48" s="294"/>
      <c r="B48" s="295"/>
      <c r="C48" s="299"/>
      <c r="D48" s="300"/>
      <c r="E48" s="300"/>
      <c r="F48" s="300"/>
      <c r="G48" s="300"/>
      <c r="H48" s="300"/>
      <c r="I48" s="300"/>
      <c r="J48" s="300"/>
      <c r="K48" s="300"/>
      <c r="L48" s="301"/>
      <c r="M48" s="3"/>
    </row>
    <row r="49" spans="3:13" ht="14.25">
      <c r="C49" s="104" t="s">
        <v>118</v>
      </c>
      <c r="D49" s="104"/>
      <c r="E49" s="104"/>
      <c r="F49" s="104"/>
      <c r="M49" s="102"/>
    </row>
    <row r="50" spans="3:13" ht="14.25">
      <c r="C50" s="104" t="s">
        <v>118</v>
      </c>
      <c r="D50" s="104"/>
      <c r="E50" s="104"/>
      <c r="F50" s="104"/>
      <c r="M50" s="102"/>
    </row>
    <row r="51" spans="3:6" ht="12.75">
      <c r="C51" s="104" t="s">
        <v>118</v>
      </c>
      <c r="D51" s="104"/>
      <c r="E51" s="104"/>
      <c r="F51" s="104"/>
    </row>
    <row r="52" spans="3:6" ht="12.75">
      <c r="C52" s="104" t="s">
        <v>118</v>
      </c>
      <c r="D52" s="104"/>
      <c r="E52" s="104"/>
      <c r="F52" s="104"/>
    </row>
    <row r="53" spans="3:6" ht="12.75">
      <c r="C53" s="104" t="s">
        <v>118</v>
      </c>
      <c r="D53" s="104"/>
      <c r="E53" s="104"/>
      <c r="F53" s="104"/>
    </row>
    <row r="54" spans="3:6" ht="12.75" customHeight="1">
      <c r="C54" s="104" t="s">
        <v>118</v>
      </c>
      <c r="D54" s="104"/>
      <c r="E54" s="104"/>
      <c r="F54" s="104"/>
    </row>
    <row r="55" spans="3:6" ht="12.75" customHeight="1">
      <c r="C55" s="104" t="s">
        <v>118</v>
      </c>
      <c r="D55" s="104"/>
      <c r="E55" s="104"/>
      <c r="F55" s="104"/>
    </row>
    <row r="56" spans="3:6" ht="12.75">
      <c r="C56" s="104" t="s">
        <v>118</v>
      </c>
      <c r="D56" s="104"/>
      <c r="E56" s="104"/>
      <c r="F56" s="104"/>
    </row>
    <row r="57" spans="3:6" ht="12.75">
      <c r="C57" s="104" t="s">
        <v>118</v>
      </c>
      <c r="D57" s="104"/>
      <c r="E57" s="104"/>
      <c r="F57" s="104"/>
    </row>
    <row r="58" spans="3:6" ht="12.75">
      <c r="C58" s="104" t="s">
        <v>118</v>
      </c>
      <c r="D58" s="104"/>
      <c r="E58" s="104"/>
      <c r="F58" s="104"/>
    </row>
    <row r="59" spans="3:6" ht="12.75" customHeight="1">
      <c r="C59" s="104" t="s">
        <v>118</v>
      </c>
      <c r="D59" s="104"/>
      <c r="E59" s="104"/>
      <c r="F59" s="104"/>
    </row>
    <row r="60" spans="3:6" ht="12.75" customHeight="1">
      <c r="C60" s="104" t="s">
        <v>118</v>
      </c>
      <c r="D60" s="104"/>
      <c r="E60" s="104"/>
      <c r="F60" s="104"/>
    </row>
    <row r="61" spans="3:6" ht="12.75">
      <c r="C61" s="104" t="s">
        <v>118</v>
      </c>
      <c r="D61" s="104"/>
      <c r="E61" s="104"/>
      <c r="F61" s="104"/>
    </row>
    <row r="62" spans="3:6" ht="12.75">
      <c r="C62" s="104" t="s">
        <v>118</v>
      </c>
      <c r="D62" s="104"/>
      <c r="E62" s="104"/>
      <c r="F62" s="104"/>
    </row>
    <row r="63" spans="3:6" ht="12.75">
      <c r="C63" s="104" t="s">
        <v>118</v>
      </c>
      <c r="D63" s="104"/>
      <c r="E63" s="104"/>
      <c r="F63" s="104"/>
    </row>
    <row r="64" spans="3:6" ht="12.75">
      <c r="C64" s="104" t="s">
        <v>118</v>
      </c>
      <c r="D64" s="104"/>
      <c r="E64" s="104"/>
      <c r="F64" s="104"/>
    </row>
    <row r="65" spans="3:6" ht="12.75">
      <c r="C65" s="104" t="s">
        <v>118</v>
      </c>
      <c r="D65" s="104"/>
      <c r="E65" s="104"/>
      <c r="F65" s="104"/>
    </row>
    <row r="66" spans="3:6" ht="12.75">
      <c r="C66" s="104" t="s">
        <v>118</v>
      </c>
      <c r="D66" s="104"/>
      <c r="E66" s="104"/>
      <c r="F66" s="104"/>
    </row>
    <row r="67" spans="3:6" ht="12.75">
      <c r="C67" s="104" t="s">
        <v>118</v>
      </c>
      <c r="D67" s="104"/>
      <c r="E67" s="104"/>
      <c r="F67" s="104"/>
    </row>
    <row r="68" spans="3:6" ht="12.75">
      <c r="C68" s="104" t="s">
        <v>118</v>
      </c>
      <c r="D68" s="104"/>
      <c r="E68" s="104"/>
      <c r="F68" s="104"/>
    </row>
    <row r="69" spans="3:6" ht="12.75">
      <c r="C69" s="104" t="s">
        <v>118</v>
      </c>
      <c r="D69" s="104"/>
      <c r="E69" s="104"/>
      <c r="F69" s="104"/>
    </row>
    <row r="70" spans="3:6" ht="12.75">
      <c r="C70" s="104" t="s">
        <v>118</v>
      </c>
      <c r="D70" s="104"/>
      <c r="E70" s="104"/>
      <c r="F70" s="104"/>
    </row>
  </sheetData>
  <sheetProtection/>
  <mergeCells count="15">
    <mergeCell ref="B4:B5"/>
    <mergeCell ref="C4:F5"/>
    <mergeCell ref="G4:J5"/>
    <mergeCell ref="K4:K5"/>
    <mergeCell ref="L4:L5"/>
    <mergeCell ref="A42:B43"/>
    <mergeCell ref="C42:L43"/>
    <mergeCell ref="A44:L46"/>
    <mergeCell ref="A47:B48"/>
    <mergeCell ref="C47:L48"/>
    <mergeCell ref="A1:A2"/>
    <mergeCell ref="B1:L1"/>
    <mergeCell ref="B2:L2"/>
    <mergeCell ref="B3:L3"/>
    <mergeCell ref="A4:A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62"/>
  <sheetViews>
    <sheetView zoomScalePageLayoutView="0" workbookViewId="0" topLeftCell="A25">
      <selection activeCell="E41" sqref="E41:G41"/>
    </sheetView>
  </sheetViews>
  <sheetFormatPr defaultColWidth="11.421875" defaultRowHeight="12.75"/>
  <cols>
    <col min="1" max="1" width="28.421875" style="150" customWidth="1"/>
    <col min="2" max="2" width="23.421875" style="150" customWidth="1"/>
    <col min="3" max="3" width="17.7109375" style="150" customWidth="1"/>
    <col min="4" max="4" width="16.00390625" style="150" customWidth="1"/>
    <col min="5" max="5" width="16.421875" style="150" customWidth="1"/>
    <col min="6" max="6" width="14.8515625" style="150" customWidth="1"/>
    <col min="7" max="7" width="14.57421875" style="150" customWidth="1"/>
    <col min="8" max="8" width="15.7109375" style="0" customWidth="1"/>
    <col min="9" max="9" width="13.140625" style="0" bestFit="1" customWidth="1"/>
    <col min="10" max="10" width="12.7109375" style="0" bestFit="1" customWidth="1"/>
  </cols>
  <sheetData>
    <row r="1" spans="1:8" ht="54" customHeight="1" thickBot="1">
      <c r="A1" s="262"/>
      <c r="B1" s="222" t="s">
        <v>43</v>
      </c>
      <c r="C1" s="223"/>
      <c r="D1" s="223"/>
      <c r="E1" s="223"/>
      <c r="F1" s="223"/>
      <c r="G1" s="223"/>
      <c r="H1" s="224"/>
    </row>
    <row r="2" spans="1:8" ht="29.25" customHeight="1" thickBot="1">
      <c r="A2" s="360"/>
      <c r="B2" s="222" t="s">
        <v>120</v>
      </c>
      <c r="C2" s="223"/>
      <c r="D2" s="223"/>
      <c r="E2" s="223"/>
      <c r="F2" s="223"/>
      <c r="G2" s="223"/>
      <c r="H2" s="224"/>
    </row>
    <row r="3" spans="1:8" ht="21.75" customHeight="1">
      <c r="A3" s="107" t="s">
        <v>121</v>
      </c>
      <c r="B3" s="361" t="s">
        <v>4</v>
      </c>
      <c r="C3" s="362"/>
      <c r="D3" s="362"/>
      <c r="E3" s="362"/>
      <c r="F3" s="362"/>
      <c r="G3" s="362"/>
      <c r="H3" s="363"/>
    </row>
    <row r="4" spans="1:8" ht="21.75" customHeight="1" thickBot="1">
      <c r="A4" s="231"/>
      <c r="B4" s="232"/>
      <c r="C4" s="232"/>
      <c r="D4" s="232"/>
      <c r="E4" s="232"/>
      <c r="F4" s="232"/>
      <c r="G4" s="232"/>
      <c r="H4" s="233"/>
    </row>
    <row r="5" spans="1:8" ht="14.25">
      <c r="A5" s="203" t="s">
        <v>2</v>
      </c>
      <c r="B5" s="227"/>
      <c r="C5" s="203" t="s">
        <v>122</v>
      </c>
      <c r="D5" s="204"/>
      <c r="E5" s="204"/>
      <c r="F5" s="204"/>
      <c r="G5" s="204"/>
      <c r="H5" s="205"/>
    </row>
    <row r="6" spans="1:8" ht="14.25">
      <c r="A6" s="245" t="s">
        <v>8</v>
      </c>
      <c r="B6" s="246"/>
      <c r="C6" s="254" t="s">
        <v>123</v>
      </c>
      <c r="D6" s="255"/>
      <c r="E6" s="255"/>
      <c r="F6" s="255"/>
      <c r="G6" s="255"/>
      <c r="H6" s="256"/>
    </row>
    <row r="7" spans="1:8" ht="14.25">
      <c r="A7" s="245" t="s">
        <v>1</v>
      </c>
      <c r="B7" s="246"/>
      <c r="C7" s="254" t="s">
        <v>9</v>
      </c>
      <c r="D7" s="255"/>
      <c r="E7" s="255"/>
      <c r="F7" s="255"/>
      <c r="G7" s="255"/>
      <c r="H7" s="256"/>
    </row>
    <row r="8" spans="1:8" ht="15" thickBot="1">
      <c r="A8" s="198" t="s">
        <v>6</v>
      </c>
      <c r="B8" s="199"/>
      <c r="C8" s="206" t="s">
        <v>17</v>
      </c>
      <c r="D8" s="207"/>
      <c r="E8" s="207"/>
      <c r="F8" s="207"/>
      <c r="G8" s="207"/>
      <c r="H8" s="208"/>
    </row>
    <row r="9" spans="1:8" ht="14.25" customHeight="1">
      <c r="A9" s="354"/>
      <c r="B9" s="355"/>
      <c r="C9" s="355"/>
      <c r="D9" s="355"/>
      <c r="E9" s="355"/>
      <c r="F9" s="355"/>
      <c r="G9" s="355"/>
      <c r="H9" s="356"/>
    </row>
    <row r="10" spans="1:8" ht="15" customHeight="1" thickBot="1">
      <c r="A10" s="247"/>
      <c r="B10" s="248"/>
      <c r="C10" s="248"/>
      <c r="D10" s="248"/>
      <c r="E10" s="248"/>
      <c r="F10" s="248"/>
      <c r="G10" s="248"/>
      <c r="H10" s="249"/>
    </row>
    <row r="11" spans="1:8" ht="120.75" customHeight="1" thickBot="1">
      <c r="A11" s="108" t="s">
        <v>124</v>
      </c>
      <c r="B11" s="109" t="s">
        <v>125</v>
      </c>
      <c r="C11" s="109" t="s">
        <v>126</v>
      </c>
      <c r="D11" s="109" t="s">
        <v>127</v>
      </c>
      <c r="E11" s="109" t="s">
        <v>128</v>
      </c>
      <c r="F11" s="109" t="s">
        <v>129</v>
      </c>
      <c r="G11" s="109" t="s">
        <v>130</v>
      </c>
      <c r="H11" s="109" t="s">
        <v>131</v>
      </c>
    </row>
    <row r="12" spans="1:9" ht="28.5">
      <c r="A12" s="357" t="s">
        <v>12</v>
      </c>
      <c r="B12" s="110" t="s">
        <v>132</v>
      </c>
      <c r="C12" s="111">
        <v>2953468000</v>
      </c>
      <c r="D12" s="111">
        <v>688507721</v>
      </c>
      <c r="E12" s="111">
        <v>2078108572</v>
      </c>
      <c r="F12" s="112">
        <v>0.7036164170392231</v>
      </c>
      <c r="G12" s="113">
        <v>638556989</v>
      </c>
      <c r="H12" s="114">
        <v>0.07822439165253581</v>
      </c>
      <c r="I12" s="87"/>
    </row>
    <row r="13" spans="1:8" ht="28.5">
      <c r="A13" s="358"/>
      <c r="B13" s="115" t="s">
        <v>133</v>
      </c>
      <c r="C13" s="116">
        <v>865065000</v>
      </c>
      <c r="D13" s="116">
        <v>111986731</v>
      </c>
      <c r="E13" s="116">
        <v>417171499</v>
      </c>
      <c r="F13" s="117">
        <v>0.48224295168571146</v>
      </c>
      <c r="G13" s="118">
        <v>99164072</v>
      </c>
      <c r="H13" s="119">
        <v>0.1293075076626542</v>
      </c>
    </row>
    <row r="14" spans="1:8" ht="42.75">
      <c r="A14" s="358"/>
      <c r="B14" s="115" t="s">
        <v>134</v>
      </c>
      <c r="C14" s="116">
        <v>613962000</v>
      </c>
      <c r="D14" s="116">
        <v>82300615</v>
      </c>
      <c r="E14" s="116">
        <v>507041727</v>
      </c>
      <c r="F14" s="117">
        <v>0.825851969665875</v>
      </c>
      <c r="G14" s="118">
        <v>91785739</v>
      </c>
      <c r="H14" s="119">
        <v>-0.1033398445481819</v>
      </c>
    </row>
    <row r="15" spans="1:8" ht="42.75">
      <c r="A15" s="358"/>
      <c r="B15" s="115" t="s">
        <v>135</v>
      </c>
      <c r="C15" s="116">
        <v>647043000</v>
      </c>
      <c r="D15" s="116">
        <v>122537712</v>
      </c>
      <c r="E15" s="116">
        <v>285263034</v>
      </c>
      <c r="F15" s="117">
        <v>0.44087183386575546</v>
      </c>
      <c r="G15" s="118">
        <v>324082592</v>
      </c>
      <c r="H15" s="119">
        <v>-0.6218935696490604</v>
      </c>
    </row>
    <row r="16" spans="1:8" ht="14.25">
      <c r="A16" s="358"/>
      <c r="B16" s="115" t="s">
        <v>136</v>
      </c>
      <c r="C16" s="116">
        <v>306723000</v>
      </c>
      <c r="D16" s="116">
        <v>71996300</v>
      </c>
      <c r="E16" s="116">
        <v>230031800</v>
      </c>
      <c r="F16" s="117">
        <v>0.7499659301715228</v>
      </c>
      <c r="G16" s="118">
        <v>65340400</v>
      </c>
      <c r="H16" s="119">
        <v>0.10186500235688789</v>
      </c>
    </row>
    <row r="17" spans="1:8" ht="28.5">
      <c r="A17" s="358"/>
      <c r="B17" s="115" t="s">
        <v>137</v>
      </c>
      <c r="C17" s="116">
        <v>0</v>
      </c>
      <c r="D17" s="116">
        <v>0</v>
      </c>
      <c r="E17" s="116">
        <v>0</v>
      </c>
      <c r="F17" s="117" t="s">
        <v>119</v>
      </c>
      <c r="G17" s="118">
        <v>0</v>
      </c>
      <c r="H17" s="119" t="s">
        <v>119</v>
      </c>
    </row>
    <row r="18" spans="1:8" ht="43.5" thickBot="1">
      <c r="A18" s="359"/>
      <c r="B18" s="120" t="s">
        <v>138</v>
      </c>
      <c r="C18" s="121">
        <v>0</v>
      </c>
      <c r="D18" s="121">
        <v>0</v>
      </c>
      <c r="E18" s="121">
        <v>0</v>
      </c>
      <c r="F18" s="122" t="s">
        <v>119</v>
      </c>
      <c r="G18" s="123">
        <v>0</v>
      </c>
      <c r="H18" s="124" t="s">
        <v>119</v>
      </c>
    </row>
    <row r="19" spans="1:8" ht="14.25" customHeight="1">
      <c r="A19" s="357" t="s">
        <v>139</v>
      </c>
      <c r="B19" s="125" t="s">
        <v>34</v>
      </c>
      <c r="C19" s="126" t="s">
        <v>34</v>
      </c>
      <c r="D19" s="127"/>
      <c r="E19" s="127" t="s">
        <v>34</v>
      </c>
      <c r="F19" s="127"/>
      <c r="G19" s="113"/>
      <c r="H19" s="128" t="s">
        <v>34</v>
      </c>
    </row>
    <row r="20" spans="1:8" ht="14.25">
      <c r="A20" s="358"/>
      <c r="B20" s="129"/>
      <c r="C20" s="129"/>
      <c r="D20" s="129"/>
      <c r="E20" s="129"/>
      <c r="F20" s="129"/>
      <c r="G20" s="118"/>
      <c r="H20" s="130"/>
    </row>
    <row r="21" spans="1:8" ht="14.25">
      <c r="A21" s="358"/>
      <c r="B21" s="129"/>
      <c r="C21" s="129"/>
      <c r="D21" s="129"/>
      <c r="E21" s="129"/>
      <c r="F21" s="129"/>
      <c r="G21" s="118"/>
      <c r="H21" s="130"/>
    </row>
    <row r="22" spans="1:8" ht="14.25">
      <c r="A22" s="358"/>
      <c r="B22" s="129"/>
      <c r="C22" s="129"/>
      <c r="D22" s="129"/>
      <c r="E22" s="129"/>
      <c r="F22" s="129"/>
      <c r="G22" s="118"/>
      <c r="H22" s="130"/>
    </row>
    <row r="23" spans="1:8" ht="14.25">
      <c r="A23" s="358"/>
      <c r="B23" s="129"/>
      <c r="C23" s="129"/>
      <c r="D23" s="129"/>
      <c r="E23" s="129"/>
      <c r="F23" s="129"/>
      <c r="G23" s="118"/>
      <c r="H23" s="130"/>
    </row>
    <row r="24" spans="1:8" ht="15" thickBot="1">
      <c r="A24" s="359"/>
      <c r="B24" s="131"/>
      <c r="C24" s="131"/>
      <c r="D24" s="131"/>
      <c r="E24" s="131"/>
      <c r="F24" s="131"/>
      <c r="G24" s="123"/>
      <c r="H24" s="132"/>
    </row>
    <row r="25" spans="1:8" ht="14.25">
      <c r="A25" s="357" t="s">
        <v>140</v>
      </c>
      <c r="B25" s="133"/>
      <c r="C25" s="133"/>
      <c r="D25" s="133"/>
      <c r="E25" s="133"/>
      <c r="F25" s="133"/>
      <c r="G25" s="113"/>
      <c r="H25" s="134"/>
    </row>
    <row r="26" spans="1:8" ht="14.25">
      <c r="A26" s="358"/>
      <c r="B26" s="129"/>
      <c r="C26" s="129"/>
      <c r="D26" s="129"/>
      <c r="E26" s="129"/>
      <c r="F26" s="129"/>
      <c r="G26" s="118"/>
      <c r="H26" s="130"/>
    </row>
    <row r="27" spans="1:8" ht="14.25">
      <c r="A27" s="358"/>
      <c r="B27" s="129"/>
      <c r="C27" s="129"/>
      <c r="D27" s="129"/>
      <c r="E27" s="129"/>
      <c r="F27" s="129"/>
      <c r="G27" s="118"/>
      <c r="H27" s="130"/>
    </row>
    <row r="28" spans="1:8" ht="14.25">
      <c r="A28" s="358"/>
      <c r="B28" s="129"/>
      <c r="C28" s="129"/>
      <c r="D28" s="129"/>
      <c r="E28" s="129"/>
      <c r="F28" s="129"/>
      <c r="G28" s="118"/>
      <c r="H28" s="130"/>
    </row>
    <row r="29" spans="1:8" ht="15" thickBot="1">
      <c r="A29" s="359"/>
      <c r="B29" s="131"/>
      <c r="C29" s="131"/>
      <c r="D29" s="131"/>
      <c r="E29" s="131"/>
      <c r="F29" s="131"/>
      <c r="G29" s="123"/>
      <c r="H29" s="132"/>
    </row>
    <row r="30" spans="1:8" ht="28.5">
      <c r="A30" s="357" t="s">
        <v>141</v>
      </c>
      <c r="B30" s="125" t="s">
        <v>142</v>
      </c>
      <c r="C30" s="111">
        <v>352500000</v>
      </c>
      <c r="D30" s="113">
        <v>53308125</v>
      </c>
      <c r="E30" s="111">
        <v>189573125</v>
      </c>
      <c r="F30" s="135">
        <v>0.5377960992907801</v>
      </c>
      <c r="G30" s="113">
        <v>98831040</v>
      </c>
      <c r="H30" s="136">
        <v>-0.4606135380139681</v>
      </c>
    </row>
    <row r="31" spans="1:8" ht="14.25">
      <c r="A31" s="358"/>
      <c r="B31" s="137"/>
      <c r="C31" s="138"/>
      <c r="D31" s="116"/>
      <c r="E31" s="116"/>
      <c r="F31" s="117"/>
      <c r="G31" s="118"/>
      <c r="H31" s="139"/>
    </row>
    <row r="32" spans="1:8" ht="14.25">
      <c r="A32" s="358"/>
      <c r="B32" s="129" t="s">
        <v>34</v>
      </c>
      <c r="C32" s="129"/>
      <c r="D32" s="129"/>
      <c r="E32" s="129"/>
      <c r="F32" s="129"/>
      <c r="G32" s="118"/>
      <c r="H32" s="130"/>
    </row>
    <row r="33" spans="1:8" ht="14.25">
      <c r="A33" s="358"/>
      <c r="B33" s="129"/>
      <c r="C33" s="129"/>
      <c r="D33" s="129"/>
      <c r="E33" s="129"/>
      <c r="F33" s="129"/>
      <c r="G33" s="118"/>
      <c r="H33" s="130"/>
    </row>
    <row r="34" spans="1:8" ht="15" thickBot="1">
      <c r="A34" s="359"/>
      <c r="B34" s="131"/>
      <c r="C34" s="131"/>
      <c r="D34" s="131"/>
      <c r="E34" s="131"/>
      <c r="F34" s="131"/>
      <c r="G34" s="123"/>
      <c r="H34" s="132"/>
    </row>
    <row r="35" spans="1:8" ht="13.5" customHeight="1">
      <c r="A35" s="357" t="s">
        <v>143</v>
      </c>
      <c r="B35" s="133"/>
      <c r="C35" s="133"/>
      <c r="D35" s="133"/>
      <c r="E35" s="133"/>
      <c r="F35" s="133"/>
      <c r="G35" s="113"/>
      <c r="H35" s="134"/>
    </row>
    <row r="36" spans="1:8" ht="14.25">
      <c r="A36" s="358"/>
      <c r="B36" s="129"/>
      <c r="C36" s="129"/>
      <c r="D36" s="129"/>
      <c r="E36" s="129"/>
      <c r="F36" s="129"/>
      <c r="G36" s="118"/>
      <c r="H36" s="130"/>
    </row>
    <row r="37" spans="1:8" ht="14.25">
      <c r="A37" s="358"/>
      <c r="B37" s="129"/>
      <c r="C37" s="129"/>
      <c r="D37" s="129"/>
      <c r="E37" s="129"/>
      <c r="F37" s="129"/>
      <c r="G37" s="118"/>
      <c r="H37" s="130"/>
    </row>
    <row r="38" spans="1:8" ht="15" thickBot="1">
      <c r="A38" s="359"/>
      <c r="B38" s="131"/>
      <c r="C38" s="131"/>
      <c r="D38" s="131"/>
      <c r="E38" s="131"/>
      <c r="F38" s="131"/>
      <c r="G38" s="123"/>
      <c r="H38" s="132"/>
    </row>
    <row r="39" spans="1:10" ht="15" thickBot="1">
      <c r="A39" s="140" t="s">
        <v>144</v>
      </c>
      <c r="B39" s="141"/>
      <c r="C39" s="142">
        <v>5738761000</v>
      </c>
      <c r="D39" s="142">
        <v>1130637204</v>
      </c>
      <c r="E39" s="142">
        <v>3707189757</v>
      </c>
      <c r="F39" s="143">
        <v>0.6459913136302418</v>
      </c>
      <c r="G39" s="142">
        <v>1317760832</v>
      </c>
      <c r="H39" s="144">
        <v>-0.1420012064829682</v>
      </c>
      <c r="I39" s="87"/>
      <c r="J39" s="87"/>
    </row>
    <row r="40" spans="1:8" ht="14.25">
      <c r="A40" s="341" t="s">
        <v>145</v>
      </c>
      <c r="B40" s="342"/>
      <c r="C40" s="342"/>
      <c r="D40" s="342"/>
      <c r="E40" s="343">
        <v>64</v>
      </c>
      <c r="F40" s="344"/>
      <c r="G40" s="345"/>
      <c r="H40" s="145"/>
    </row>
    <row r="41" spans="1:8" ht="14.25">
      <c r="A41" s="346" t="s">
        <v>146</v>
      </c>
      <c r="B41" s="347"/>
      <c r="C41" s="347"/>
      <c r="D41" s="347"/>
      <c r="E41" s="348">
        <f>SUM(D12:D18)</f>
        <v>1077329079</v>
      </c>
      <c r="F41" s="349"/>
      <c r="G41" s="350"/>
      <c r="H41" s="146"/>
    </row>
    <row r="42" spans="1:8" ht="14.25">
      <c r="A42" s="346" t="s">
        <v>147</v>
      </c>
      <c r="B42" s="347"/>
      <c r="C42" s="347"/>
      <c r="D42" s="347"/>
      <c r="E42" s="351">
        <v>62</v>
      </c>
      <c r="F42" s="352"/>
      <c r="G42" s="353"/>
      <c r="H42" s="146"/>
    </row>
    <row r="43" spans="1:8" ht="15" thickBot="1">
      <c r="A43" s="332" t="s">
        <v>148</v>
      </c>
      <c r="B43" s="333"/>
      <c r="C43" s="333"/>
      <c r="D43" s="333"/>
      <c r="E43" s="334">
        <f>E42/E40</f>
        <v>0.96875</v>
      </c>
      <c r="F43" s="335"/>
      <c r="G43" s="336"/>
      <c r="H43" s="147"/>
    </row>
    <row r="44" spans="1:8" ht="14.25">
      <c r="A44" s="337"/>
      <c r="B44" s="338"/>
      <c r="C44" s="338"/>
      <c r="D44" s="338"/>
      <c r="E44" s="148"/>
      <c r="F44" s="148"/>
      <c r="G44" s="148"/>
      <c r="H44" s="149"/>
    </row>
    <row r="45" spans="1:8" ht="12.75" customHeight="1">
      <c r="A45" s="237" t="s">
        <v>0</v>
      </c>
      <c r="B45" s="238"/>
      <c r="C45" s="238"/>
      <c r="D45" s="238" t="s">
        <v>149</v>
      </c>
      <c r="E45" s="238"/>
      <c r="F45" s="238"/>
      <c r="G45" s="238"/>
      <c r="H45" s="257"/>
    </row>
    <row r="46" spans="1:8" ht="12.75">
      <c r="A46" s="237"/>
      <c r="B46" s="238"/>
      <c r="C46" s="238"/>
      <c r="D46" s="238"/>
      <c r="E46" s="238"/>
      <c r="F46" s="238"/>
      <c r="G46" s="238"/>
      <c r="H46" s="257"/>
    </row>
    <row r="47" spans="1:8" ht="14.25">
      <c r="A47" s="339"/>
      <c r="B47" s="340"/>
      <c r="C47" s="340"/>
      <c r="D47" s="340"/>
      <c r="E47" s="340"/>
      <c r="F47" s="340"/>
      <c r="G47" s="340"/>
      <c r="H47" s="149"/>
    </row>
    <row r="48" spans="1:8" ht="14.25">
      <c r="A48" s="339"/>
      <c r="B48" s="340"/>
      <c r="C48" s="340"/>
      <c r="D48" s="340"/>
      <c r="E48" s="340"/>
      <c r="F48" s="340"/>
      <c r="G48" s="340"/>
      <c r="H48" s="149"/>
    </row>
    <row r="49" spans="1:8" ht="12.75" customHeight="1">
      <c r="A49" s="237" t="s">
        <v>1</v>
      </c>
      <c r="B49" s="238"/>
      <c r="C49" s="238"/>
      <c r="D49" s="328" t="s">
        <v>150</v>
      </c>
      <c r="E49" s="328"/>
      <c r="F49" s="328"/>
      <c r="G49" s="328"/>
      <c r="H49" s="329"/>
    </row>
    <row r="50" spans="1:8" ht="52.5" customHeight="1" thickBot="1">
      <c r="A50" s="247"/>
      <c r="B50" s="248"/>
      <c r="C50" s="248"/>
      <c r="D50" s="330"/>
      <c r="E50" s="330"/>
      <c r="F50" s="330"/>
      <c r="G50" s="330"/>
      <c r="H50" s="331"/>
    </row>
    <row r="52" spans="1:8" ht="14.25">
      <c r="A52" s="327" t="s">
        <v>151</v>
      </c>
      <c r="B52" s="327"/>
      <c r="C52" s="327"/>
      <c r="D52" s="327"/>
      <c r="E52" s="327"/>
      <c r="F52" s="327"/>
      <c r="G52" s="327"/>
      <c r="H52" s="327"/>
    </row>
    <row r="53" spans="1:8" ht="14.25">
      <c r="A53" s="327" t="s">
        <v>152</v>
      </c>
      <c r="B53" s="327"/>
      <c r="C53" s="327"/>
      <c r="D53" s="327"/>
      <c r="E53" s="327"/>
      <c r="F53" s="327"/>
      <c r="G53" s="327"/>
      <c r="H53" s="327"/>
    </row>
    <row r="54" spans="1:8" ht="14.25">
      <c r="A54" s="327" t="s">
        <v>153</v>
      </c>
      <c r="B54" s="327"/>
      <c r="C54" s="327"/>
      <c r="D54" s="327"/>
      <c r="E54" s="327"/>
      <c r="F54" s="327"/>
      <c r="G54" s="327"/>
      <c r="H54" s="327"/>
    </row>
    <row r="55" spans="1:8" ht="14.25">
      <c r="A55" s="327" t="s">
        <v>154</v>
      </c>
      <c r="B55" s="327"/>
      <c r="C55" s="327"/>
      <c r="D55" s="327"/>
      <c r="E55" s="327"/>
      <c r="F55" s="327"/>
      <c r="G55" s="327"/>
      <c r="H55" s="327"/>
    </row>
    <row r="56" spans="1:8" ht="14.25">
      <c r="A56" s="327" t="s">
        <v>155</v>
      </c>
      <c r="B56" s="327"/>
      <c r="C56" s="327"/>
      <c r="D56" s="327"/>
      <c r="E56" s="327"/>
      <c r="F56" s="327"/>
      <c r="G56" s="327"/>
      <c r="H56" s="327"/>
    </row>
    <row r="57" spans="1:8" ht="14.25">
      <c r="A57" s="327" t="s">
        <v>156</v>
      </c>
      <c r="B57" s="327"/>
      <c r="C57" s="327"/>
      <c r="D57" s="327"/>
      <c r="E57" s="327"/>
      <c r="F57" s="327"/>
      <c r="G57" s="327"/>
      <c r="H57" s="327"/>
    </row>
    <row r="58" spans="1:8" ht="14.25">
      <c r="A58" s="327" t="s">
        <v>157</v>
      </c>
      <c r="B58" s="327"/>
      <c r="C58" s="327"/>
      <c r="D58" s="327"/>
      <c r="E58" s="327"/>
      <c r="F58" s="327"/>
      <c r="G58" s="327"/>
      <c r="H58" s="327"/>
    </row>
    <row r="59" spans="1:8" ht="14.25">
      <c r="A59" s="327" t="s">
        <v>158</v>
      </c>
      <c r="B59" s="327"/>
      <c r="C59" s="327"/>
      <c r="D59" s="327"/>
      <c r="E59" s="327"/>
      <c r="F59" s="327"/>
      <c r="G59" s="327"/>
      <c r="H59" s="327"/>
    </row>
    <row r="60" spans="1:8" ht="14.25">
      <c r="A60" s="327" t="s">
        <v>159</v>
      </c>
      <c r="B60" s="327"/>
      <c r="C60" s="327"/>
      <c r="D60" s="327"/>
      <c r="E60" s="327"/>
      <c r="F60" s="327"/>
      <c r="G60" s="327"/>
      <c r="H60" s="327"/>
    </row>
    <row r="61" spans="1:8" ht="14.25">
      <c r="A61" s="327" t="s">
        <v>160</v>
      </c>
      <c r="B61" s="327"/>
      <c r="C61" s="327"/>
      <c r="D61" s="327"/>
      <c r="E61" s="327"/>
      <c r="F61" s="327"/>
      <c r="G61" s="327"/>
      <c r="H61" s="327"/>
    </row>
    <row r="62" spans="1:8" ht="14.25">
      <c r="A62" s="327" t="s">
        <v>161</v>
      </c>
      <c r="B62" s="327"/>
      <c r="C62" s="327"/>
      <c r="D62" s="327"/>
      <c r="E62" s="327"/>
      <c r="F62" s="327"/>
      <c r="G62" s="327"/>
      <c r="H62" s="327"/>
    </row>
  </sheetData>
  <sheetProtection/>
  <mergeCells count="44">
    <mergeCell ref="A1:A2"/>
    <mergeCell ref="B1:H1"/>
    <mergeCell ref="B2:H2"/>
    <mergeCell ref="B3:H3"/>
    <mergeCell ref="A4:H4"/>
    <mergeCell ref="A5:B5"/>
    <mergeCell ref="C5:H5"/>
    <mergeCell ref="A6:B6"/>
    <mergeCell ref="C6:H6"/>
    <mergeCell ref="A7:B7"/>
    <mergeCell ref="C7:H7"/>
    <mergeCell ref="A8:B8"/>
    <mergeCell ref="C8:H8"/>
    <mergeCell ref="A9:H10"/>
    <mergeCell ref="A12:A18"/>
    <mergeCell ref="A19:A24"/>
    <mergeCell ref="A25:A29"/>
    <mergeCell ref="A30:A34"/>
    <mergeCell ref="A35:A38"/>
    <mergeCell ref="A40:D40"/>
    <mergeCell ref="E40:G40"/>
    <mergeCell ref="A41:D41"/>
    <mergeCell ref="E41:G41"/>
    <mergeCell ref="A42:D42"/>
    <mergeCell ref="E42:G42"/>
    <mergeCell ref="A43:D43"/>
    <mergeCell ref="E43:G43"/>
    <mergeCell ref="A44:D44"/>
    <mergeCell ref="A45:C46"/>
    <mergeCell ref="D45:H46"/>
    <mergeCell ref="A47:G48"/>
    <mergeCell ref="A49:C50"/>
    <mergeCell ref="D49:H50"/>
    <mergeCell ref="A52:H52"/>
    <mergeCell ref="A53:H53"/>
    <mergeCell ref="A54:H54"/>
    <mergeCell ref="A55:H55"/>
    <mergeCell ref="A62:H62"/>
    <mergeCell ref="A56:H56"/>
    <mergeCell ref="A57:H57"/>
    <mergeCell ref="A58:H58"/>
    <mergeCell ref="A59:H59"/>
    <mergeCell ref="A60:H60"/>
    <mergeCell ref="A61:H6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1">
      <selection activeCell="A9" sqref="A9:H9"/>
    </sheetView>
  </sheetViews>
  <sheetFormatPr defaultColWidth="11.421875" defaultRowHeight="12.75"/>
  <cols>
    <col min="1" max="1" width="29.57421875" style="0" customWidth="1"/>
    <col min="2" max="2" width="17.421875" style="0" customWidth="1"/>
    <col min="3" max="3" width="17.28125" style="0" customWidth="1"/>
    <col min="4" max="4" width="15.57421875" style="0" customWidth="1"/>
    <col min="5" max="5" width="15.8515625" style="0" customWidth="1"/>
    <col min="6" max="6" width="13.57421875" style="0" customWidth="1"/>
    <col min="7" max="7" width="13.8515625" style="170" customWidth="1"/>
    <col min="8" max="8" width="14.421875" style="0" customWidth="1"/>
  </cols>
  <sheetData>
    <row r="1" spans="1:8" ht="60" customHeight="1" thickBot="1">
      <c r="A1" s="262"/>
      <c r="B1" s="222" t="s">
        <v>43</v>
      </c>
      <c r="C1" s="223"/>
      <c r="D1" s="223"/>
      <c r="E1" s="223"/>
      <c r="F1" s="223"/>
      <c r="G1" s="223"/>
      <c r="H1" s="224"/>
    </row>
    <row r="2" spans="1:8" ht="28.5" customHeight="1" thickBot="1">
      <c r="A2" s="360"/>
      <c r="B2" s="200" t="s">
        <v>162</v>
      </c>
      <c r="C2" s="201"/>
      <c r="D2" s="201"/>
      <c r="E2" s="201"/>
      <c r="F2" s="201"/>
      <c r="G2" s="201"/>
      <c r="H2" s="202"/>
    </row>
    <row r="3" spans="1:8" ht="15" thickBot="1">
      <c r="A3" s="151" t="s">
        <v>11</v>
      </c>
      <c r="B3" s="228" t="s">
        <v>4</v>
      </c>
      <c r="C3" s="229"/>
      <c r="D3" s="229"/>
      <c r="E3" s="229"/>
      <c r="F3" s="229"/>
      <c r="G3" s="229"/>
      <c r="H3" s="230"/>
    </row>
    <row r="4" spans="1:8" ht="15" thickBot="1">
      <c r="A4" s="218"/>
      <c r="B4" s="369"/>
      <c r="C4" s="369"/>
      <c r="D4" s="369"/>
      <c r="E4" s="369"/>
      <c r="F4" s="369"/>
      <c r="G4" s="369"/>
      <c r="H4" s="219"/>
    </row>
    <row r="5" spans="1:9" ht="14.25">
      <c r="A5" s="203" t="s">
        <v>2</v>
      </c>
      <c r="B5" s="227"/>
      <c r="C5" s="370" t="s">
        <v>7</v>
      </c>
      <c r="D5" s="371"/>
      <c r="E5" s="371"/>
      <c r="F5" s="371"/>
      <c r="G5" s="371"/>
      <c r="H5" s="372"/>
      <c r="I5" s="102"/>
    </row>
    <row r="6" spans="1:9" ht="14.25">
      <c r="A6" s="245" t="s">
        <v>8</v>
      </c>
      <c r="B6" s="246"/>
      <c r="C6" s="254" t="s">
        <v>123</v>
      </c>
      <c r="D6" s="255"/>
      <c r="E6" s="255"/>
      <c r="F6" s="255"/>
      <c r="G6" s="255"/>
      <c r="H6" s="256"/>
      <c r="I6" s="102"/>
    </row>
    <row r="7" spans="1:9" ht="14.25">
      <c r="A7" s="245" t="s">
        <v>1</v>
      </c>
      <c r="B7" s="246"/>
      <c r="C7" s="254" t="s">
        <v>9</v>
      </c>
      <c r="D7" s="255"/>
      <c r="E7" s="255"/>
      <c r="F7" s="255"/>
      <c r="G7" s="255"/>
      <c r="H7" s="256"/>
      <c r="I7" s="102"/>
    </row>
    <row r="8" spans="1:9" ht="15" thickBot="1">
      <c r="A8" s="198" t="s">
        <v>6</v>
      </c>
      <c r="B8" s="199"/>
      <c r="C8" s="206" t="s">
        <v>178</v>
      </c>
      <c r="D8" s="207"/>
      <c r="E8" s="207"/>
      <c r="F8" s="207"/>
      <c r="G8" s="207"/>
      <c r="H8" s="208"/>
      <c r="I8" s="102"/>
    </row>
    <row r="9" spans="1:8" ht="15" thickBot="1">
      <c r="A9" s="365"/>
      <c r="B9" s="366"/>
      <c r="C9" s="366"/>
      <c r="D9" s="366"/>
      <c r="E9" s="366"/>
      <c r="F9" s="366"/>
      <c r="G9" s="366"/>
      <c r="H9" s="367"/>
    </row>
    <row r="10" spans="1:11" ht="114.75" thickBot="1">
      <c r="A10" s="152" t="s">
        <v>124</v>
      </c>
      <c r="B10" s="152" t="s">
        <v>163</v>
      </c>
      <c r="C10" s="152" t="s">
        <v>126</v>
      </c>
      <c r="D10" s="152" t="s">
        <v>164</v>
      </c>
      <c r="E10" s="152" t="s">
        <v>128</v>
      </c>
      <c r="F10" s="152" t="s">
        <v>129</v>
      </c>
      <c r="G10" s="153" t="s">
        <v>165</v>
      </c>
      <c r="H10" s="153" t="s">
        <v>166</v>
      </c>
      <c r="I10" s="154"/>
      <c r="J10" s="154"/>
      <c r="K10" s="154"/>
    </row>
    <row r="11" spans="1:8" ht="15" thickBot="1">
      <c r="A11" s="368" t="s">
        <v>167</v>
      </c>
      <c r="B11" s="155">
        <v>0</v>
      </c>
      <c r="C11" s="156">
        <v>0</v>
      </c>
      <c r="D11" s="157">
        <v>0</v>
      </c>
      <c r="E11" s="157">
        <v>0</v>
      </c>
      <c r="F11" s="158">
        <v>0</v>
      </c>
      <c r="G11" s="157">
        <v>0</v>
      </c>
      <c r="H11" s="159">
        <v>0</v>
      </c>
    </row>
    <row r="12" spans="1:8" ht="15" thickBot="1">
      <c r="A12" s="368"/>
      <c r="B12" s="155">
        <v>0</v>
      </c>
      <c r="C12" s="160">
        <v>0</v>
      </c>
      <c r="D12" s="157">
        <v>0</v>
      </c>
      <c r="E12" s="157">
        <v>0</v>
      </c>
      <c r="F12" s="158">
        <v>0</v>
      </c>
      <c r="G12" s="157">
        <v>0</v>
      </c>
      <c r="H12" s="159">
        <v>0</v>
      </c>
    </row>
    <row r="13" spans="1:8" ht="15" thickBot="1">
      <c r="A13" s="368"/>
      <c r="B13" s="155">
        <v>0</v>
      </c>
      <c r="C13" s="160">
        <v>0</v>
      </c>
      <c r="D13" s="157">
        <v>0</v>
      </c>
      <c r="E13" s="157">
        <v>0</v>
      </c>
      <c r="F13" s="158">
        <v>0</v>
      </c>
      <c r="G13" s="157">
        <v>0</v>
      </c>
      <c r="H13" s="159">
        <v>0</v>
      </c>
    </row>
    <row r="14" spans="1:8" ht="15" thickBot="1">
      <c r="A14" s="368"/>
      <c r="B14" s="155">
        <v>0</v>
      </c>
      <c r="C14" s="161">
        <v>0</v>
      </c>
      <c r="D14" s="157">
        <v>0</v>
      </c>
      <c r="E14" s="157">
        <v>0</v>
      </c>
      <c r="F14" s="158">
        <v>0</v>
      </c>
      <c r="G14" s="157">
        <v>0</v>
      </c>
      <c r="H14" s="159">
        <v>0</v>
      </c>
    </row>
    <row r="15" spans="1:8" ht="15" thickBot="1">
      <c r="A15" s="368"/>
      <c r="B15" s="155">
        <v>0</v>
      </c>
      <c r="C15" s="157">
        <v>0</v>
      </c>
      <c r="D15" s="157">
        <v>0</v>
      </c>
      <c r="E15" s="157">
        <v>0</v>
      </c>
      <c r="F15" s="158">
        <v>0</v>
      </c>
      <c r="G15" s="157">
        <v>0</v>
      </c>
      <c r="H15" s="159">
        <v>0</v>
      </c>
    </row>
    <row r="16" spans="1:8" ht="15" thickBot="1">
      <c r="A16" s="368"/>
      <c r="B16" s="155">
        <v>0</v>
      </c>
      <c r="C16" s="157">
        <v>0</v>
      </c>
      <c r="D16" s="157">
        <v>0</v>
      </c>
      <c r="E16" s="157">
        <v>0</v>
      </c>
      <c r="F16" s="158">
        <v>0</v>
      </c>
      <c r="G16" s="157">
        <v>0</v>
      </c>
      <c r="H16" s="159">
        <v>0</v>
      </c>
    </row>
    <row r="17" spans="1:8" ht="15" thickBot="1">
      <c r="A17" s="368"/>
      <c r="B17" s="155">
        <v>0</v>
      </c>
      <c r="C17" s="157">
        <v>0</v>
      </c>
      <c r="D17" s="157">
        <v>0</v>
      </c>
      <c r="E17" s="157">
        <v>0</v>
      </c>
      <c r="F17" s="158">
        <v>0</v>
      </c>
      <c r="G17" s="157">
        <v>0</v>
      </c>
      <c r="H17" s="159">
        <v>0</v>
      </c>
    </row>
    <row r="18" spans="1:8" ht="15" thickBot="1">
      <c r="A18" s="368"/>
      <c r="B18" s="155">
        <v>0</v>
      </c>
      <c r="C18" s="157">
        <v>0</v>
      </c>
      <c r="D18" s="157">
        <v>0</v>
      </c>
      <c r="E18" s="157">
        <v>0</v>
      </c>
      <c r="F18" s="158">
        <v>0</v>
      </c>
      <c r="G18" s="157">
        <v>0</v>
      </c>
      <c r="H18" s="159">
        <v>0</v>
      </c>
    </row>
    <row r="19" spans="1:8" ht="15" thickBot="1">
      <c r="A19" s="368"/>
      <c r="B19" s="155">
        <v>0</v>
      </c>
      <c r="C19" s="157">
        <v>0</v>
      </c>
      <c r="D19" s="157">
        <v>0</v>
      </c>
      <c r="E19" s="157">
        <v>0</v>
      </c>
      <c r="F19" s="158">
        <v>0</v>
      </c>
      <c r="G19" s="157">
        <v>0</v>
      </c>
      <c r="H19" s="159">
        <v>0</v>
      </c>
    </row>
    <row r="20" spans="1:8" ht="15" thickBot="1">
      <c r="A20" s="368"/>
      <c r="B20" s="155">
        <v>0</v>
      </c>
      <c r="C20" s="157">
        <v>0</v>
      </c>
      <c r="D20" s="157">
        <v>0</v>
      </c>
      <c r="E20" s="157">
        <v>0</v>
      </c>
      <c r="F20" s="158">
        <v>0</v>
      </c>
      <c r="G20" s="157">
        <v>0</v>
      </c>
      <c r="H20" s="159">
        <v>0</v>
      </c>
    </row>
    <row r="21" spans="1:8" ht="15" thickBot="1">
      <c r="A21" s="368" t="s">
        <v>168</v>
      </c>
      <c r="B21" s="155">
        <v>0</v>
      </c>
      <c r="C21" s="157">
        <v>0</v>
      </c>
      <c r="D21" s="157">
        <v>0</v>
      </c>
      <c r="E21" s="157">
        <v>0</v>
      </c>
      <c r="F21" s="158">
        <v>0</v>
      </c>
      <c r="G21" s="157">
        <v>0</v>
      </c>
      <c r="H21" s="159">
        <v>0</v>
      </c>
    </row>
    <row r="22" spans="1:10" ht="15" thickBot="1">
      <c r="A22" s="368"/>
      <c r="B22" s="155">
        <v>0</v>
      </c>
      <c r="C22" s="157">
        <v>0</v>
      </c>
      <c r="D22" s="157">
        <v>0</v>
      </c>
      <c r="E22" s="157">
        <v>0</v>
      </c>
      <c r="F22" s="158">
        <v>0</v>
      </c>
      <c r="G22" s="157">
        <v>0</v>
      </c>
      <c r="H22" s="159">
        <v>0</v>
      </c>
      <c r="J22" t="s">
        <v>34</v>
      </c>
    </row>
    <row r="23" spans="1:8" ht="15" thickBot="1">
      <c r="A23" s="368"/>
      <c r="B23" s="155">
        <v>0</v>
      </c>
      <c r="C23" s="157">
        <v>0</v>
      </c>
      <c r="D23" s="157">
        <v>0</v>
      </c>
      <c r="E23" s="157">
        <v>0</v>
      </c>
      <c r="F23" s="158">
        <v>0</v>
      </c>
      <c r="G23" s="157">
        <v>0</v>
      </c>
      <c r="H23" s="159">
        <v>0</v>
      </c>
    </row>
    <row r="24" spans="1:8" ht="15" thickBot="1">
      <c r="A24" s="368"/>
      <c r="B24" s="155">
        <v>0</v>
      </c>
      <c r="C24" s="157">
        <v>0</v>
      </c>
      <c r="D24" s="157">
        <v>0</v>
      </c>
      <c r="E24" s="157">
        <v>0</v>
      </c>
      <c r="F24" s="158">
        <v>0</v>
      </c>
      <c r="G24" s="157">
        <v>0</v>
      </c>
      <c r="H24" s="159">
        <v>0</v>
      </c>
    </row>
    <row r="25" spans="1:8" ht="15" thickBot="1">
      <c r="A25" s="368"/>
      <c r="B25" s="155">
        <v>0</v>
      </c>
      <c r="C25" s="157">
        <v>0</v>
      </c>
      <c r="D25" s="157">
        <v>0</v>
      </c>
      <c r="E25" s="157">
        <v>0</v>
      </c>
      <c r="F25" s="158">
        <v>0</v>
      </c>
      <c r="G25" s="157">
        <v>0</v>
      </c>
      <c r="H25" s="159">
        <v>0</v>
      </c>
    </row>
    <row r="26" spans="1:8" ht="15" thickBot="1">
      <c r="A26" s="368" t="s">
        <v>169</v>
      </c>
      <c r="B26" s="155">
        <v>0</v>
      </c>
      <c r="C26" s="157">
        <v>0</v>
      </c>
      <c r="D26" s="157">
        <v>0</v>
      </c>
      <c r="E26" s="157">
        <v>0</v>
      </c>
      <c r="F26" s="158">
        <v>0</v>
      </c>
      <c r="G26" s="157">
        <v>0</v>
      </c>
      <c r="H26" s="159">
        <v>0</v>
      </c>
    </row>
    <row r="27" spans="1:8" ht="15" thickBot="1">
      <c r="A27" s="368"/>
      <c r="B27" s="155">
        <v>0</v>
      </c>
      <c r="C27" s="157">
        <v>0</v>
      </c>
      <c r="D27" s="157">
        <v>0</v>
      </c>
      <c r="E27" s="157">
        <v>0</v>
      </c>
      <c r="F27" s="158">
        <v>0</v>
      </c>
      <c r="G27" s="157">
        <v>0</v>
      </c>
      <c r="H27" s="159">
        <v>0</v>
      </c>
    </row>
    <row r="28" spans="1:8" ht="15" thickBot="1">
      <c r="A28" s="368"/>
      <c r="B28" s="155">
        <v>0</v>
      </c>
      <c r="C28" s="157">
        <v>0</v>
      </c>
      <c r="D28" s="157">
        <v>0</v>
      </c>
      <c r="E28" s="157">
        <v>0</v>
      </c>
      <c r="F28" s="158">
        <v>0</v>
      </c>
      <c r="G28" s="157">
        <v>0</v>
      </c>
      <c r="H28" s="159">
        <v>0</v>
      </c>
    </row>
    <row r="29" spans="1:8" ht="15" thickBot="1">
      <c r="A29" s="368"/>
      <c r="B29" s="155">
        <v>0</v>
      </c>
      <c r="C29" s="157">
        <v>0</v>
      </c>
      <c r="D29" s="157">
        <v>0</v>
      </c>
      <c r="E29" s="157">
        <v>0</v>
      </c>
      <c r="F29" s="158">
        <v>0</v>
      </c>
      <c r="G29" s="157">
        <v>0</v>
      </c>
      <c r="H29" s="159">
        <v>0</v>
      </c>
    </row>
    <row r="30" spans="1:8" ht="15" thickBot="1">
      <c r="A30" s="368" t="s">
        <v>170</v>
      </c>
      <c r="B30" s="155">
        <v>0</v>
      </c>
      <c r="C30" s="157">
        <v>0</v>
      </c>
      <c r="D30" s="157">
        <v>0</v>
      </c>
      <c r="E30" s="157">
        <v>0</v>
      </c>
      <c r="F30" s="158">
        <v>0</v>
      </c>
      <c r="G30" s="157">
        <v>0</v>
      </c>
      <c r="H30" s="159">
        <v>0</v>
      </c>
    </row>
    <row r="31" spans="1:8" ht="15" thickBot="1">
      <c r="A31" s="368"/>
      <c r="B31" s="155">
        <v>0</v>
      </c>
      <c r="C31" s="157">
        <v>0</v>
      </c>
      <c r="D31" s="157">
        <v>0</v>
      </c>
      <c r="E31" s="157">
        <v>0</v>
      </c>
      <c r="F31" s="158">
        <v>0</v>
      </c>
      <c r="G31" s="157">
        <v>0</v>
      </c>
      <c r="H31" s="159">
        <v>0</v>
      </c>
    </row>
    <row r="32" spans="1:8" ht="15" thickBot="1">
      <c r="A32" s="368"/>
      <c r="B32" s="155">
        <v>0</v>
      </c>
      <c r="C32" s="157">
        <v>0</v>
      </c>
      <c r="D32" s="157">
        <v>0</v>
      </c>
      <c r="E32" s="157">
        <v>0</v>
      </c>
      <c r="F32" s="158">
        <v>0</v>
      </c>
      <c r="G32" s="157">
        <v>0</v>
      </c>
      <c r="H32" s="159">
        <v>0</v>
      </c>
    </row>
    <row r="33" spans="1:11" ht="15" thickBot="1">
      <c r="A33" s="368" t="s">
        <v>171</v>
      </c>
      <c r="B33" s="155">
        <v>0</v>
      </c>
      <c r="C33" s="157">
        <v>0</v>
      </c>
      <c r="D33" s="157">
        <v>0</v>
      </c>
      <c r="E33" s="157">
        <v>0</v>
      </c>
      <c r="F33" s="158">
        <v>0</v>
      </c>
      <c r="G33" s="157">
        <v>0</v>
      </c>
      <c r="H33" s="159">
        <v>0</v>
      </c>
      <c r="K33" s="7"/>
    </row>
    <row r="34" spans="1:8" ht="15" thickBot="1">
      <c r="A34" s="368"/>
      <c r="B34" s="155">
        <v>0</v>
      </c>
      <c r="C34" s="157">
        <v>0</v>
      </c>
      <c r="D34" s="157">
        <v>0</v>
      </c>
      <c r="E34" s="157">
        <v>0</v>
      </c>
      <c r="F34" s="158">
        <v>0</v>
      </c>
      <c r="G34" s="157">
        <v>0</v>
      </c>
      <c r="H34" s="159">
        <v>0</v>
      </c>
    </row>
    <row r="35" spans="1:8" ht="15" thickBot="1">
      <c r="A35" s="368"/>
      <c r="B35" s="155">
        <v>0</v>
      </c>
      <c r="C35" s="157">
        <v>0</v>
      </c>
      <c r="D35" s="157">
        <v>0</v>
      </c>
      <c r="E35" s="157">
        <v>0</v>
      </c>
      <c r="F35" s="158">
        <v>0</v>
      </c>
      <c r="G35" s="157">
        <v>0</v>
      </c>
      <c r="H35" s="159">
        <v>0</v>
      </c>
    </row>
    <row r="36" spans="1:8" ht="15" thickBot="1">
      <c r="A36" s="151" t="s">
        <v>144</v>
      </c>
      <c r="B36" s="162">
        <f>SUM(B11:B19)</f>
        <v>0</v>
      </c>
      <c r="C36" s="162">
        <f>SUM(C11:C35)</f>
        <v>0</v>
      </c>
      <c r="D36" s="162">
        <f>SUM(D11:D35)</f>
        <v>0</v>
      </c>
      <c r="E36" s="162">
        <f>SUM(E11:E35)</f>
        <v>0</v>
      </c>
      <c r="F36" s="163" t="e">
        <f>E36/C36</f>
        <v>#DIV/0!</v>
      </c>
      <c r="G36" s="162">
        <f>SUM(G11:G35)</f>
        <v>0</v>
      </c>
      <c r="H36" s="159">
        <v>0</v>
      </c>
    </row>
    <row r="37" spans="1:8" ht="14.25">
      <c r="A37" s="40"/>
      <c r="B37" s="41"/>
      <c r="C37" s="41"/>
      <c r="D37" s="41"/>
      <c r="E37" s="41"/>
      <c r="F37" s="41"/>
      <c r="G37" s="164"/>
      <c r="H37" s="165"/>
    </row>
    <row r="38" spans="1:8" ht="14.25">
      <c r="A38" s="40"/>
      <c r="B38" s="41"/>
      <c r="C38" s="41"/>
      <c r="D38" s="41"/>
      <c r="E38" s="41"/>
      <c r="F38" s="41"/>
      <c r="G38" s="164"/>
      <c r="H38" s="166"/>
    </row>
    <row r="39" spans="1:8" ht="12.75">
      <c r="A39" s="237" t="s">
        <v>0</v>
      </c>
      <c r="B39" s="238"/>
      <c r="C39" s="238"/>
      <c r="D39" s="238" t="s">
        <v>149</v>
      </c>
      <c r="E39" s="238"/>
      <c r="F39" s="238"/>
      <c r="G39" s="238"/>
      <c r="H39" s="257"/>
    </row>
    <row r="40" spans="1:8" ht="12.75">
      <c r="A40" s="237"/>
      <c r="B40" s="238"/>
      <c r="C40" s="238"/>
      <c r="D40" s="238"/>
      <c r="E40" s="238"/>
      <c r="F40" s="238"/>
      <c r="G40" s="238"/>
      <c r="H40" s="257"/>
    </row>
    <row r="41" spans="1:8" ht="14.25">
      <c r="A41" s="237"/>
      <c r="B41" s="238"/>
      <c r="C41" s="238"/>
      <c r="D41" s="238"/>
      <c r="E41" s="238"/>
      <c r="F41" s="238"/>
      <c r="G41" s="238"/>
      <c r="H41" s="149"/>
    </row>
    <row r="42" spans="1:8" ht="14.25">
      <c r="A42" s="237"/>
      <c r="B42" s="238"/>
      <c r="C42" s="238"/>
      <c r="D42" s="238"/>
      <c r="E42" s="238"/>
      <c r="F42" s="238"/>
      <c r="G42" s="238"/>
      <c r="H42" s="149"/>
    </row>
    <row r="43" spans="1:8" ht="14.25">
      <c r="A43" s="2"/>
      <c r="B43" s="3"/>
      <c r="C43" s="3"/>
      <c r="D43" s="3"/>
      <c r="E43" s="3"/>
      <c r="F43" s="3"/>
      <c r="G43" s="167"/>
      <c r="H43" s="149"/>
    </row>
    <row r="44" spans="1:8" ht="12.75">
      <c r="A44" s="237" t="s">
        <v>1</v>
      </c>
      <c r="B44" s="238"/>
      <c r="C44" s="238"/>
      <c r="D44" s="238"/>
      <c r="E44" s="238"/>
      <c r="F44" s="238"/>
      <c r="G44" s="238"/>
      <c r="H44" s="257"/>
    </row>
    <row r="45" spans="1:8" ht="12.75" customHeight="1" thickBot="1">
      <c r="A45" s="247"/>
      <c r="B45" s="248"/>
      <c r="C45" s="248"/>
      <c r="D45" s="248"/>
      <c r="E45" s="248"/>
      <c r="F45" s="248"/>
      <c r="G45" s="248"/>
      <c r="H45" s="249"/>
    </row>
    <row r="46" spans="1:8" ht="14.25">
      <c r="A46" s="168"/>
      <c r="B46" s="168"/>
      <c r="C46" s="168"/>
      <c r="D46" s="168"/>
      <c r="E46" s="168"/>
      <c r="F46" s="168"/>
      <c r="G46" s="169"/>
      <c r="H46" s="168"/>
    </row>
    <row r="47" spans="1:8" ht="14.25">
      <c r="A47" s="168"/>
      <c r="B47" s="168"/>
      <c r="C47" s="168"/>
      <c r="D47" s="168"/>
      <c r="E47" s="168"/>
      <c r="F47" s="168"/>
      <c r="G47" s="169"/>
      <c r="H47" s="168"/>
    </row>
    <row r="48" spans="1:8" ht="14.25">
      <c r="A48" s="364" t="s">
        <v>172</v>
      </c>
      <c r="B48" s="364"/>
      <c r="C48" s="364"/>
      <c r="D48" s="364"/>
      <c r="E48" s="364"/>
      <c r="F48" s="364"/>
      <c r="G48" s="364"/>
      <c r="H48" s="364"/>
    </row>
    <row r="49" spans="1:8" ht="14.25">
      <c r="A49" s="364" t="s">
        <v>173</v>
      </c>
      <c r="B49" s="364"/>
      <c r="C49" s="364"/>
      <c r="D49" s="364"/>
      <c r="E49" s="364"/>
      <c r="F49" s="364"/>
      <c r="G49" s="364"/>
      <c r="H49" s="364"/>
    </row>
    <row r="50" spans="1:8" ht="14.25">
      <c r="A50" s="364" t="s">
        <v>174</v>
      </c>
      <c r="B50" s="364"/>
      <c r="C50" s="364"/>
      <c r="D50" s="364"/>
      <c r="E50" s="364"/>
      <c r="F50" s="364"/>
      <c r="G50" s="364"/>
      <c r="H50" s="364"/>
    </row>
    <row r="51" spans="1:8" ht="14.25">
      <c r="A51" s="364" t="s">
        <v>175</v>
      </c>
      <c r="B51" s="364"/>
      <c r="C51" s="364"/>
      <c r="D51" s="364"/>
      <c r="E51" s="364"/>
      <c r="F51" s="364"/>
      <c r="G51" s="364"/>
      <c r="H51" s="364"/>
    </row>
    <row r="52" spans="1:8" ht="14.25">
      <c r="A52" s="364" t="s">
        <v>176</v>
      </c>
      <c r="B52" s="364"/>
      <c r="C52" s="364"/>
      <c r="D52" s="364"/>
      <c r="E52" s="364"/>
      <c r="F52" s="364"/>
      <c r="G52" s="364"/>
      <c r="H52" s="364"/>
    </row>
    <row r="53" spans="1:8" ht="14.25">
      <c r="A53" s="364" t="s">
        <v>177</v>
      </c>
      <c r="B53" s="364"/>
      <c r="C53" s="364"/>
      <c r="D53" s="364"/>
      <c r="E53" s="364"/>
      <c r="F53" s="364"/>
      <c r="G53" s="364"/>
      <c r="H53" s="364"/>
    </row>
    <row r="54" spans="1:8" ht="14.25">
      <c r="A54" s="168"/>
      <c r="B54" s="168"/>
      <c r="C54" s="168"/>
      <c r="D54" s="168"/>
      <c r="E54" s="168"/>
      <c r="F54" s="168"/>
      <c r="G54" s="169"/>
      <c r="H54" s="168"/>
    </row>
    <row r="55" spans="1:8" ht="14.25">
      <c r="A55" s="168"/>
      <c r="B55" s="168"/>
      <c r="C55" s="168"/>
      <c r="D55" s="168"/>
      <c r="E55" s="168"/>
      <c r="F55" s="168"/>
      <c r="G55" s="169"/>
      <c r="H55" s="168"/>
    </row>
    <row r="56" spans="1:8" ht="14.25">
      <c r="A56" s="168"/>
      <c r="B56" s="168"/>
      <c r="C56" s="168"/>
      <c r="D56" s="168"/>
      <c r="E56" s="168"/>
      <c r="F56" s="168"/>
      <c r="G56" s="169"/>
      <c r="H56" s="168"/>
    </row>
    <row r="57" spans="1:8" ht="14.25">
      <c r="A57" s="168"/>
      <c r="B57" s="168"/>
      <c r="C57" s="168"/>
      <c r="D57" s="168"/>
      <c r="E57" s="168"/>
      <c r="F57" s="168"/>
      <c r="G57" s="169"/>
      <c r="H57" s="168"/>
    </row>
    <row r="58" spans="1:8" ht="14.25">
      <c r="A58" s="168"/>
      <c r="B58" s="168"/>
      <c r="C58" s="168"/>
      <c r="D58" s="168"/>
      <c r="E58" s="168"/>
      <c r="F58" s="168"/>
      <c r="G58" s="169"/>
      <c r="H58" s="168"/>
    </row>
  </sheetData>
  <sheetProtection/>
  <mergeCells count="30">
    <mergeCell ref="A1:A2"/>
    <mergeCell ref="B1:H1"/>
    <mergeCell ref="B2:H2"/>
    <mergeCell ref="B3:H3"/>
    <mergeCell ref="A4:H4"/>
    <mergeCell ref="A5:B5"/>
    <mergeCell ref="C5:H5"/>
    <mergeCell ref="A6:B6"/>
    <mergeCell ref="C6:H6"/>
    <mergeCell ref="A7:B7"/>
    <mergeCell ref="C7:H7"/>
    <mergeCell ref="A8:B8"/>
    <mergeCell ref="C8:H8"/>
    <mergeCell ref="A48:H48"/>
    <mergeCell ref="A9:H9"/>
    <mergeCell ref="A11:A20"/>
    <mergeCell ref="A21:A25"/>
    <mergeCell ref="A26:A29"/>
    <mergeCell ref="A30:A32"/>
    <mergeCell ref="A33:A35"/>
    <mergeCell ref="A49:H49"/>
    <mergeCell ref="A50:H50"/>
    <mergeCell ref="A51:H51"/>
    <mergeCell ref="A52:H52"/>
    <mergeCell ref="A53:H53"/>
    <mergeCell ref="A39:C40"/>
    <mergeCell ref="D39:H40"/>
    <mergeCell ref="A41:G42"/>
    <mergeCell ref="A44:C45"/>
    <mergeCell ref="D44:H4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26"/>
  <sheetViews>
    <sheetView zoomScalePageLayoutView="0" workbookViewId="0" topLeftCell="A1">
      <selection activeCell="F11" sqref="F11"/>
    </sheetView>
  </sheetViews>
  <sheetFormatPr defaultColWidth="11.421875" defaultRowHeight="12.75"/>
  <cols>
    <col min="1" max="1" width="24.421875" style="0" customWidth="1"/>
    <col min="2" max="2" width="41.8515625" style="0" bestFit="1" customWidth="1"/>
    <col min="3" max="3" width="13.28125" style="0" customWidth="1"/>
    <col min="4" max="4" width="15.140625" style="0" customWidth="1"/>
    <col min="5" max="5" width="10.7109375" style="0" customWidth="1"/>
    <col min="6" max="6" width="11.57421875" style="0" customWidth="1"/>
  </cols>
  <sheetData>
    <row r="1" spans="1:12" ht="35.25" customHeight="1" thickBot="1">
      <c r="A1" s="262"/>
      <c r="B1" s="222" t="s">
        <v>43</v>
      </c>
      <c r="C1" s="223"/>
      <c r="D1" s="223"/>
      <c r="E1" s="223"/>
      <c r="F1" s="224"/>
      <c r="G1" s="7"/>
      <c r="H1" s="7"/>
      <c r="I1" s="7"/>
      <c r="J1" s="7"/>
      <c r="K1" s="7"/>
      <c r="L1" s="7"/>
    </row>
    <row r="2" spans="1:14" ht="38.25" customHeight="1" thickBot="1">
      <c r="A2" s="263"/>
      <c r="B2" s="375" t="s">
        <v>179</v>
      </c>
      <c r="C2" s="376"/>
      <c r="D2" s="376"/>
      <c r="E2" s="376"/>
      <c r="F2" s="377"/>
      <c r="G2" s="171"/>
      <c r="H2" s="171"/>
      <c r="I2" s="7"/>
      <c r="J2" s="7"/>
      <c r="K2" s="7"/>
      <c r="L2" s="7"/>
      <c r="M2" s="7"/>
      <c r="N2" s="7"/>
    </row>
    <row r="3" spans="1:14" ht="14.25" customHeight="1" thickBot="1">
      <c r="A3" s="172" t="s">
        <v>45</v>
      </c>
      <c r="B3" s="378" t="s">
        <v>180</v>
      </c>
      <c r="C3" s="378"/>
      <c r="D3" s="378"/>
      <c r="E3" s="378"/>
      <c r="F3" s="379"/>
      <c r="I3" s="7"/>
      <c r="J3" s="7"/>
      <c r="K3" s="7"/>
      <c r="L3" s="7"/>
      <c r="M3" s="7"/>
      <c r="N3" s="7"/>
    </row>
    <row r="4" spans="1:14" ht="12.75" customHeight="1">
      <c r="A4" s="173" t="s">
        <v>28</v>
      </c>
      <c r="B4" s="174" t="s">
        <v>181</v>
      </c>
      <c r="C4" s="380" t="s">
        <v>182</v>
      </c>
      <c r="D4" s="380" t="s">
        <v>183</v>
      </c>
      <c r="E4" s="382" t="s">
        <v>184</v>
      </c>
      <c r="F4" s="382" t="s">
        <v>185</v>
      </c>
      <c r="I4" s="7"/>
      <c r="J4" s="7"/>
      <c r="K4" s="7"/>
      <c r="L4" s="7"/>
      <c r="M4" s="15"/>
      <c r="N4" s="15"/>
    </row>
    <row r="5" spans="1:14" ht="42.75" customHeight="1">
      <c r="A5" s="175"/>
      <c r="B5" s="176"/>
      <c r="C5" s="381"/>
      <c r="D5" s="381"/>
      <c r="E5" s="383"/>
      <c r="F5" s="383"/>
      <c r="I5" s="7"/>
      <c r="J5" s="7"/>
      <c r="K5" s="7"/>
      <c r="L5" s="7"/>
      <c r="M5" s="7"/>
      <c r="N5" s="7"/>
    </row>
    <row r="6" spans="1:14" ht="12.75">
      <c r="A6" s="177">
        <v>1</v>
      </c>
      <c r="B6" s="178" t="s">
        <v>186</v>
      </c>
      <c r="C6" s="179">
        <v>4668830</v>
      </c>
      <c r="D6" s="179">
        <v>5213970</v>
      </c>
      <c r="E6" s="179">
        <f>C6-D6</f>
        <v>-545140</v>
      </c>
      <c r="F6" s="180">
        <f>(C6/D6)-1</f>
        <v>-0.10455372777365424</v>
      </c>
      <c r="I6" s="7"/>
      <c r="J6" s="7"/>
      <c r="K6" s="7"/>
      <c r="L6" s="7"/>
      <c r="M6" s="7"/>
      <c r="N6" s="7"/>
    </row>
    <row r="7" spans="1:14" ht="12.75">
      <c r="A7" s="181"/>
      <c r="B7" s="182"/>
      <c r="C7" s="179"/>
      <c r="D7" s="183"/>
      <c r="E7" s="180"/>
      <c r="F7" s="180" t="s">
        <v>34</v>
      </c>
      <c r="I7" s="7"/>
      <c r="J7" s="7"/>
      <c r="K7" s="7"/>
      <c r="L7" s="7"/>
      <c r="M7" s="7"/>
      <c r="N7" s="7"/>
    </row>
    <row r="8" spans="1:14" ht="12.75">
      <c r="A8" s="177">
        <v>2</v>
      </c>
      <c r="B8" s="184" t="s">
        <v>187</v>
      </c>
      <c r="C8" s="179">
        <v>6201402</v>
      </c>
      <c r="D8" s="179">
        <v>4503475.680000001</v>
      </c>
      <c r="E8" s="179">
        <f>C8-D8</f>
        <v>1697926.3199999994</v>
      </c>
      <c r="F8" s="180">
        <f>(C8/D8)-1</f>
        <v>0.37702575536057936</v>
      </c>
      <c r="I8" s="7"/>
      <c r="J8" s="7"/>
      <c r="K8" s="7"/>
      <c r="L8" s="7"/>
      <c r="M8" s="7"/>
      <c r="N8" s="7"/>
    </row>
    <row r="9" spans="1:14" ht="14.25">
      <c r="A9" s="181"/>
      <c r="B9" s="185"/>
      <c r="C9" s="183"/>
      <c r="D9" s="186"/>
      <c r="E9" s="179"/>
      <c r="F9" s="180"/>
      <c r="I9" s="7"/>
      <c r="J9" s="373"/>
      <c r="K9" s="7"/>
      <c r="L9" s="7"/>
      <c r="M9" s="7"/>
      <c r="N9" s="7"/>
    </row>
    <row r="10" spans="1:14" ht="14.25">
      <c r="A10" s="177">
        <v>3</v>
      </c>
      <c r="B10" s="178" t="s">
        <v>95</v>
      </c>
      <c r="C10" s="188">
        <f>SUM(C11:C15)</f>
        <v>0</v>
      </c>
      <c r="D10" s="188">
        <f>SUM(D11:D15)</f>
        <v>0</v>
      </c>
      <c r="E10" s="188">
        <f>SUM(C10-D10)</f>
        <v>0</v>
      </c>
      <c r="F10" s="180" t="str">
        <f aca="true" t="shared" si="0" ref="F10:F15">_xlfn.IFERROR((C10/D10)-1,"N/A")</f>
        <v>N/A</v>
      </c>
      <c r="I10" s="7"/>
      <c r="J10" s="373"/>
      <c r="K10" s="7"/>
      <c r="L10" s="7"/>
      <c r="M10" s="7"/>
      <c r="N10" s="7"/>
    </row>
    <row r="11" spans="1:14" ht="12.75">
      <c r="A11" s="189">
        <v>3.1</v>
      </c>
      <c r="B11" s="190" t="s">
        <v>188</v>
      </c>
      <c r="C11" s="191">
        <v>0</v>
      </c>
      <c r="D11" s="191">
        <v>0</v>
      </c>
      <c r="E11" s="183">
        <f>C11-D11</f>
        <v>0</v>
      </c>
      <c r="F11" s="192" t="str">
        <f t="shared" si="0"/>
        <v>N/A</v>
      </c>
      <c r="I11" s="7"/>
      <c r="J11" s="373"/>
      <c r="K11" s="7"/>
      <c r="L11" s="7"/>
      <c r="M11" s="7"/>
      <c r="N11" s="7"/>
    </row>
    <row r="12" spans="1:14" ht="12.75">
      <c r="A12" s="189">
        <v>3.2</v>
      </c>
      <c r="B12" s="190" t="s">
        <v>189</v>
      </c>
      <c r="C12" s="191">
        <v>0</v>
      </c>
      <c r="D12" s="191">
        <v>0</v>
      </c>
      <c r="E12" s="183">
        <f>C12-D12</f>
        <v>0</v>
      </c>
      <c r="F12" s="192" t="str">
        <f t="shared" si="0"/>
        <v>N/A</v>
      </c>
      <c r="I12" s="7"/>
      <c r="J12" s="373"/>
      <c r="K12" s="7"/>
      <c r="L12" s="7"/>
      <c r="M12" s="7"/>
      <c r="N12" s="7"/>
    </row>
    <row r="13" spans="1:14" ht="12.75">
      <c r="A13" s="189">
        <v>3.3</v>
      </c>
      <c r="B13" s="190" t="s">
        <v>190</v>
      </c>
      <c r="C13" s="191">
        <v>0</v>
      </c>
      <c r="D13" s="191">
        <v>0</v>
      </c>
      <c r="E13" s="183">
        <f>C13-D13</f>
        <v>0</v>
      </c>
      <c r="F13" s="192" t="str">
        <f t="shared" si="0"/>
        <v>N/A</v>
      </c>
      <c r="I13" s="7"/>
      <c r="J13" s="373"/>
      <c r="K13" s="7"/>
      <c r="L13" s="7"/>
      <c r="M13" s="7"/>
      <c r="N13" s="7"/>
    </row>
    <row r="14" spans="1:14" ht="12.75" customHeight="1">
      <c r="A14" s="189">
        <v>3.4</v>
      </c>
      <c r="B14" s="190" t="s">
        <v>191</v>
      </c>
      <c r="C14" s="191">
        <v>0</v>
      </c>
      <c r="D14" s="191">
        <v>0</v>
      </c>
      <c r="E14" s="183">
        <f>C14-D14</f>
        <v>0</v>
      </c>
      <c r="F14" s="192" t="str">
        <f t="shared" si="0"/>
        <v>N/A</v>
      </c>
      <c r="I14" s="7"/>
      <c r="J14" s="187"/>
      <c r="K14" s="7"/>
      <c r="L14" s="7"/>
      <c r="M14" s="7"/>
      <c r="N14" s="7"/>
    </row>
    <row r="15" spans="1:14" ht="12.75" customHeight="1">
      <c r="A15" s="189">
        <v>3.5</v>
      </c>
      <c r="B15" s="190" t="s">
        <v>192</v>
      </c>
      <c r="C15" s="191">
        <v>0</v>
      </c>
      <c r="D15" s="191">
        <v>0</v>
      </c>
      <c r="E15" s="183">
        <f>C15-D15</f>
        <v>0</v>
      </c>
      <c r="F15" s="192" t="str">
        <f t="shared" si="0"/>
        <v>N/A</v>
      </c>
      <c r="I15" s="7"/>
      <c r="J15" s="187"/>
      <c r="K15" s="7"/>
      <c r="L15" s="7"/>
      <c r="M15" s="7"/>
      <c r="N15" s="7"/>
    </row>
    <row r="16" spans="1:10" ht="12.75">
      <c r="A16" s="189"/>
      <c r="B16" s="190"/>
      <c r="C16" s="191"/>
      <c r="D16" s="191"/>
      <c r="E16" s="193"/>
      <c r="F16" s="193"/>
      <c r="J16" s="373"/>
    </row>
    <row r="17" spans="1:10" ht="13.5" thickBot="1">
      <c r="A17" s="194"/>
      <c r="B17" s="195"/>
      <c r="C17" s="196" t="s">
        <v>34</v>
      </c>
      <c r="D17" s="197"/>
      <c r="E17" s="197"/>
      <c r="F17" s="197"/>
      <c r="J17" s="373"/>
    </row>
    <row r="18" spans="1:10" ht="14.25" customHeight="1">
      <c r="A18" s="231" t="s">
        <v>34</v>
      </c>
      <c r="B18" s="232"/>
      <c r="C18" s="232"/>
      <c r="D18" s="232"/>
      <c r="E18" s="232"/>
      <c r="F18" s="233"/>
      <c r="J18" s="373"/>
    </row>
    <row r="19" spans="1:10" ht="14.25" customHeight="1">
      <c r="A19" s="231"/>
      <c r="B19" s="232"/>
      <c r="C19" s="232"/>
      <c r="D19" s="232"/>
      <c r="E19" s="232"/>
      <c r="F19" s="233"/>
      <c r="J19" s="373"/>
    </row>
    <row r="20" spans="1:10" ht="12.75" customHeight="1">
      <c r="A20" s="237" t="s">
        <v>0</v>
      </c>
      <c r="B20" s="238"/>
      <c r="C20" s="374" t="s">
        <v>149</v>
      </c>
      <c r="D20" s="238"/>
      <c r="E20" s="238"/>
      <c r="F20" s="257"/>
      <c r="J20" s="373"/>
    </row>
    <row r="21" spans="1:10" ht="12.75" customHeight="1">
      <c r="A21" s="237"/>
      <c r="B21" s="238"/>
      <c r="C21" s="238"/>
      <c r="D21" s="238"/>
      <c r="E21" s="238"/>
      <c r="F21" s="257"/>
      <c r="J21" s="373"/>
    </row>
    <row r="22" spans="1:10" ht="12.75" customHeight="1">
      <c r="A22" s="237"/>
      <c r="B22" s="238"/>
      <c r="C22" s="238"/>
      <c r="D22" s="238"/>
      <c r="E22" s="238"/>
      <c r="F22" s="257"/>
      <c r="J22" s="373"/>
    </row>
    <row r="23" spans="1:10" ht="12.75" customHeight="1">
      <c r="A23" s="237"/>
      <c r="B23" s="238"/>
      <c r="C23" s="238"/>
      <c r="D23" s="238"/>
      <c r="E23" s="238"/>
      <c r="F23" s="257"/>
      <c r="J23" s="373"/>
    </row>
    <row r="24" spans="1:10" ht="12.75" customHeight="1">
      <c r="A24" s="237"/>
      <c r="B24" s="238"/>
      <c r="C24" s="238"/>
      <c r="D24" s="238"/>
      <c r="E24" s="238"/>
      <c r="F24" s="257"/>
      <c r="J24" s="373"/>
    </row>
    <row r="25" spans="1:10" ht="12.75" customHeight="1">
      <c r="A25" s="237" t="s">
        <v>1</v>
      </c>
      <c r="B25" s="238"/>
      <c r="C25" s="238" t="s">
        <v>193</v>
      </c>
      <c r="D25" s="238"/>
      <c r="E25" s="238"/>
      <c r="F25" s="257"/>
      <c r="J25" s="373"/>
    </row>
    <row r="26" spans="1:6" ht="13.5" customHeight="1" thickBot="1">
      <c r="A26" s="247"/>
      <c r="B26" s="248"/>
      <c r="C26" s="248"/>
      <c r="D26" s="248"/>
      <c r="E26" s="248"/>
      <c r="F26" s="249"/>
    </row>
  </sheetData>
  <sheetProtection/>
  <mergeCells count="17">
    <mergeCell ref="A1:A2"/>
    <mergeCell ref="B1:F1"/>
    <mergeCell ref="B2:F2"/>
    <mergeCell ref="B3:F3"/>
    <mergeCell ref="C4:C5"/>
    <mergeCell ref="D4:D5"/>
    <mergeCell ref="E4:E5"/>
    <mergeCell ref="F4:F5"/>
    <mergeCell ref="J9:J13"/>
    <mergeCell ref="J16:J19"/>
    <mergeCell ref="A18:F19"/>
    <mergeCell ref="A20:B21"/>
    <mergeCell ref="C20:F21"/>
    <mergeCell ref="J20:J25"/>
    <mergeCell ref="A22:F24"/>
    <mergeCell ref="A25:B26"/>
    <mergeCell ref="C25:F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AUDITOR31</dc:creator>
  <cp:keywords/>
  <dc:description/>
  <cp:lastModifiedBy>Call Center2</cp:lastModifiedBy>
  <cp:lastPrinted>2012-04-20T19:35:10Z</cp:lastPrinted>
  <dcterms:created xsi:type="dcterms:W3CDTF">2008-02-06T16:40:32Z</dcterms:created>
  <dcterms:modified xsi:type="dcterms:W3CDTF">2019-05-16T21:28:44Z</dcterms:modified>
  <cp:category/>
  <cp:version/>
  <cp:contentType/>
  <cp:contentStatus/>
</cp:coreProperties>
</file>