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amirez\Desktop\"/>
    </mc:Choice>
  </mc:AlternateContent>
  <xr:revisionPtr revIDLastSave="0" documentId="8_{549D0A59-4797-42F1-933B-2B3A7E39CF18}" xr6:coauthVersionLast="36" xr6:coauthVersionMax="36" xr10:uidLastSave="{00000000-0000-0000-0000-000000000000}"/>
  <bookViews>
    <workbookView xWindow="0" yWindow="0" windowWidth="28800" windowHeight="11835" xr2:uid="{00000000-000D-0000-FFFF-FFFF00000000}"/>
  </bookViews>
  <sheets>
    <sheet name="Hoja1" sheetId="1" r:id="rId1"/>
    <sheet name="Hoja2" sheetId="2" r:id="rId2"/>
  </sheets>
  <definedNames>
    <definedName name="_xlnm._FilterDatabase" localSheetId="0" hidden="1">Hoja1!$B$9:$AT$58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55" i="1" l="1"/>
  <c r="AC55" i="1" s="1"/>
  <c r="X55" i="1"/>
  <c r="Y55" i="1" s="1"/>
  <c r="AB54" i="1"/>
  <c r="AC54" i="1" s="1"/>
  <c r="X54" i="1"/>
  <c r="Y54" i="1" s="1"/>
  <c r="AB53" i="1"/>
  <c r="AC53" i="1" s="1"/>
  <c r="X53" i="1"/>
  <c r="Y53" i="1" s="1"/>
  <c r="AB52" i="1"/>
  <c r="AC52" i="1" s="1"/>
  <c r="X52" i="1"/>
  <c r="Y52" i="1" s="1"/>
  <c r="AB51" i="1"/>
  <c r="AC51" i="1" s="1"/>
  <c r="X51" i="1"/>
  <c r="Y51" i="1" s="1"/>
  <c r="AB50" i="1"/>
  <c r="AC50" i="1" s="1"/>
  <c r="Y50" i="1"/>
  <c r="AB49" i="1"/>
  <c r="AC49" i="1" s="1"/>
  <c r="Y49" i="1"/>
  <c r="AB48" i="1"/>
  <c r="AC48" i="1" s="1"/>
  <c r="X48" i="1"/>
  <c r="Y48" i="1" s="1"/>
  <c r="AB47" i="1"/>
  <c r="AC47" i="1" s="1"/>
  <c r="X47" i="1"/>
  <c r="Y47" i="1" s="1"/>
  <c r="AB46" i="1"/>
  <c r="AC46" i="1" s="1"/>
  <c r="Y46" i="1"/>
  <c r="AB45" i="1"/>
  <c r="AC45" i="1" s="1"/>
  <c r="X45" i="1"/>
  <c r="Y45" i="1" s="1"/>
  <c r="AB44" i="1"/>
  <c r="AC44" i="1" s="1"/>
  <c r="X44" i="1"/>
  <c r="Y44" i="1" s="1"/>
  <c r="AB43" i="1"/>
  <c r="AC43" i="1" s="1"/>
  <c r="X43" i="1"/>
  <c r="Y43" i="1" s="1"/>
  <c r="AB42" i="1"/>
  <c r="AC42" i="1" s="1"/>
  <c r="X42" i="1"/>
  <c r="Y42" i="1" s="1"/>
  <c r="AB41" i="1"/>
  <c r="AC41" i="1" s="1"/>
  <c r="X41" i="1"/>
  <c r="Y41" i="1" s="1"/>
  <c r="AB40" i="1"/>
  <c r="AC40" i="1" s="1"/>
  <c r="X40" i="1"/>
  <c r="Y40" i="1" s="1"/>
  <c r="AB39" i="1"/>
  <c r="AC39" i="1" s="1"/>
  <c r="X39" i="1"/>
  <c r="Y39" i="1" s="1"/>
  <c r="AB38" i="1"/>
  <c r="AC38" i="1" s="1"/>
  <c r="X38" i="1"/>
  <c r="Y38" i="1" s="1"/>
  <c r="AB37" i="1"/>
  <c r="AC37" i="1" s="1"/>
  <c r="X37" i="1"/>
  <c r="Y37" i="1" s="1"/>
  <c r="AB36" i="1"/>
  <c r="AC36" i="1" s="1"/>
  <c r="X36" i="1"/>
  <c r="Y36" i="1" s="1"/>
  <c r="AB35" i="1"/>
  <c r="AC35" i="1" s="1"/>
  <c r="X35" i="1"/>
  <c r="Y35" i="1" s="1"/>
  <c r="AB34" i="1"/>
  <c r="AC34" i="1" s="1"/>
  <c r="X34" i="1"/>
  <c r="Y34" i="1" s="1"/>
  <c r="AB33" i="1"/>
  <c r="AC33" i="1" s="1"/>
  <c r="X33" i="1"/>
  <c r="Y33" i="1" s="1"/>
  <c r="AB32" i="1"/>
  <c r="AC32" i="1" s="1"/>
  <c r="X32" i="1"/>
  <c r="Y32" i="1" s="1"/>
  <c r="AB31" i="1"/>
  <c r="AC31" i="1" s="1"/>
  <c r="X31" i="1"/>
  <c r="Y31" i="1" s="1"/>
  <c r="AB30" i="1"/>
  <c r="AC30" i="1" s="1"/>
  <c r="X30" i="1"/>
  <c r="Y30" i="1" s="1"/>
  <c r="AB29" i="1"/>
  <c r="AC29" i="1" s="1"/>
  <c r="X29" i="1"/>
  <c r="Y29" i="1" s="1"/>
  <c r="AB28" i="1"/>
  <c r="AC28" i="1" s="1"/>
  <c r="X28" i="1"/>
  <c r="Y28" i="1" s="1"/>
  <c r="AB27" i="1"/>
  <c r="AC27" i="1" s="1"/>
  <c r="X27" i="1"/>
  <c r="Y27" i="1" s="1"/>
  <c r="AB26" i="1"/>
  <c r="AC26" i="1" s="1"/>
  <c r="X26" i="1"/>
  <c r="Y26" i="1" s="1"/>
  <c r="AB25" i="1"/>
  <c r="AC25" i="1" s="1"/>
  <c r="X25" i="1"/>
  <c r="Y25" i="1" s="1"/>
  <c r="AB24" i="1"/>
  <c r="AC24" i="1" s="1"/>
  <c r="X24" i="1"/>
  <c r="Y24" i="1" s="1"/>
  <c r="AB23" i="1"/>
  <c r="AC23" i="1" s="1"/>
  <c r="X23" i="1"/>
  <c r="Y23" i="1" s="1"/>
  <c r="AB22" i="1"/>
  <c r="AC22" i="1" s="1"/>
  <c r="X22" i="1"/>
  <c r="Y22" i="1" s="1"/>
  <c r="AB21" i="1"/>
  <c r="AC21" i="1" s="1"/>
  <c r="X21" i="1"/>
  <c r="Y21" i="1" s="1"/>
  <c r="AB20" i="1"/>
  <c r="AC20" i="1" s="1"/>
  <c r="X20" i="1"/>
  <c r="Y20" i="1" s="1"/>
  <c r="AB19" i="1"/>
  <c r="AC19" i="1" s="1"/>
  <c r="X19" i="1"/>
  <c r="Y19" i="1" s="1"/>
  <c r="AB18" i="1"/>
  <c r="AC18" i="1" s="1"/>
  <c r="X18" i="1"/>
  <c r="Y18" i="1" s="1"/>
  <c r="AB17" i="1"/>
  <c r="AC17" i="1" s="1"/>
  <c r="X17" i="1"/>
  <c r="Y17" i="1" s="1"/>
  <c r="AB16" i="1"/>
  <c r="AC16" i="1" s="1"/>
  <c r="X16" i="1"/>
  <c r="Y16" i="1" s="1"/>
  <c r="AB15" i="1"/>
  <c r="AC15" i="1" s="1"/>
  <c r="X15" i="1"/>
  <c r="Y15" i="1" s="1"/>
  <c r="AB14" i="1"/>
  <c r="AC14" i="1" s="1"/>
  <c r="X14" i="1"/>
  <c r="Y14" i="1" s="1"/>
  <c r="AB13" i="1"/>
  <c r="AC13" i="1" s="1"/>
  <c r="X13" i="1"/>
  <c r="Y13" i="1" s="1"/>
  <c r="AB12" i="1"/>
  <c r="AC12" i="1" s="1"/>
  <c r="X12" i="1"/>
  <c r="Y12" i="1" s="1"/>
  <c r="AB11" i="1"/>
  <c r="AC11" i="1" s="1"/>
  <c r="X11" i="1"/>
  <c r="Y11" i="1" s="1"/>
  <c r="AD41" i="1" l="1"/>
  <c r="AD42" i="1"/>
  <c r="AD44" i="1"/>
  <c r="AD45" i="1"/>
  <c r="AD48" i="1"/>
  <c r="AD51" i="1"/>
  <c r="AD52" i="1"/>
  <c r="AD18" i="1"/>
  <c r="AD25" i="1"/>
  <c r="AD11" i="1"/>
  <c r="AD23" i="1"/>
  <c r="AD19" i="1"/>
  <c r="AD13" i="1"/>
  <c r="AD26" i="1"/>
  <c r="AD27" i="1"/>
  <c r="AD29" i="1"/>
  <c r="AD31" i="1"/>
  <c r="AD33" i="1"/>
  <c r="AD34" i="1"/>
  <c r="AD36" i="1"/>
  <c r="AD38" i="1"/>
  <c r="AD40" i="1"/>
  <c r="AD43" i="1"/>
  <c r="AD46" i="1"/>
  <c r="AD47" i="1"/>
  <c r="AD49" i="1"/>
  <c r="AD50" i="1"/>
  <c r="AD53" i="1"/>
  <c r="AD55" i="1"/>
  <c r="AD28" i="1"/>
  <c r="AD37" i="1"/>
  <c r="AD54" i="1"/>
  <c r="AD21" i="1"/>
  <c r="AD24" i="1"/>
  <c r="AD30" i="1"/>
  <c r="AD32" i="1"/>
  <c r="AD35" i="1"/>
  <c r="AD39" i="1"/>
  <c r="AD15" i="1"/>
  <c r="AD22" i="1"/>
  <c r="AD12" i="1"/>
  <c r="AE16" i="1"/>
  <c r="AD20" i="1"/>
  <c r="AB56" i="1"/>
  <c r="X56" i="1"/>
  <c r="AE51" i="1" l="1"/>
  <c r="AE49" i="1"/>
  <c r="AE41" i="1"/>
  <c r="AE25" i="1"/>
  <c r="AE21" i="1"/>
  <c r="AE33" i="1"/>
  <c r="AE46" i="1"/>
  <c r="AE18" i="1"/>
  <c r="AE56" i="1" l="1"/>
</calcChain>
</file>

<file path=xl/sharedStrings.xml><?xml version="1.0" encoding="utf-8"?>
<sst xmlns="http://schemas.openxmlformats.org/spreadsheetml/2006/main" count="913" uniqueCount="353">
  <si>
    <t>PLAN DE ACCIÓN</t>
  </si>
  <si>
    <t>Código: CSC-DE-FR-11</t>
  </si>
  <si>
    <t>Versión: 02</t>
  </si>
  <si>
    <t>Página: 1 de 1</t>
  </si>
  <si>
    <t>VIGENCIA:</t>
  </si>
  <si>
    <t>PROGRAMA PLAN DE DESARROLLO DEPARTAMENTAL</t>
  </si>
  <si>
    <t>PROGRAMA DEL PLAN ESTRÁTEGICO</t>
  </si>
  <si>
    <t>RELACIÓN CON LA POLÍTICA DE CALIDAD</t>
  </si>
  <si>
    <t>OBJETIVO DE CALIDAD</t>
  </si>
  <si>
    <t>PROCESO</t>
  </si>
  <si>
    <t>RESPONSABLE</t>
  </si>
  <si>
    <t>DEPENDENCIA(S) ASOCIADA(S)</t>
  </si>
  <si>
    <t>ACTIVIDAD</t>
  </si>
  <si>
    <t>INDICADORES</t>
  </si>
  <si>
    <t>PONDERACIÓN DENTRO DEL PROCESO</t>
  </si>
  <si>
    <t>FRECUENCIA</t>
  </si>
  <si>
    <t>MEDICIÓN 
TRIMESTRE I</t>
  </si>
  <si>
    <t>MEDICIÓN 
TRIMESTRE II</t>
  </si>
  <si>
    <t>PORCENTAJE  DE CUMPLIMIENTO ACUMULADO (Total acumulado *100 / Meta).</t>
  </si>
  <si>
    <t>PORCENTAJE POR DEPENDENCIAS</t>
  </si>
  <si>
    <t xml:space="preserve">INTEGRACIÓN CON LOS PLANES INSTITUCIONALES CONTEMPLADOS EN EL DECRETO 612 DE 2018, </t>
  </si>
  <si>
    <t>Dimensiones Opetarivas</t>
  </si>
  <si>
    <t>NOMBRE DEL INDICADOR</t>
  </si>
  <si>
    <t>PROPÓSITO DEL INDICADOR</t>
  </si>
  <si>
    <t>FÓRMULA</t>
  </si>
  <si>
    <t>UNIDAD DE MEDIDA</t>
  </si>
  <si>
    <t>TIPO DE INDICADOR</t>
  </si>
  <si>
    <t>LÍNEA BASE</t>
  </si>
  <si>
    <t>REFERENCIA PARA DEFINICIÓN DE LÍNEA BASE</t>
  </si>
  <si>
    <t>Cuándo se mide</t>
  </si>
  <si>
    <t>Cuándo inicia</t>
  </si>
  <si>
    <t>Cuándo finaliza</t>
  </si>
  <si>
    <t>EJECUTADO</t>
  </si>
  <si>
    <t>PROGRAMADO</t>
  </si>
  <si>
    <t>%CUMPLIMIENTO</t>
  </si>
  <si>
    <t>% CALIFICACIÓN.</t>
  </si>
  <si>
    <t>% CALIFICACIÓN</t>
  </si>
  <si>
    <t>Plan Anual de Adquisiciones - Con recursos.
(Ver documento)</t>
  </si>
  <si>
    <t>Plan Institucional de Archivos de la Entidad - PINAR
(Ver documento)</t>
  </si>
  <si>
    <t>Plan Anual de Vacantes
(Ver documento)</t>
  </si>
  <si>
    <t>Plan de previsión de Recursos Humanos
(Ver documento)</t>
  </si>
  <si>
    <t>Plan Estratégico de Talento Humano
(Ver documento)</t>
  </si>
  <si>
    <t>Plan Institucional de Capacitación
(Ver documento)</t>
  </si>
  <si>
    <t>Plan de Incentivos Institucionales 
(Ver documento)</t>
  </si>
  <si>
    <t>Plan de Trabajo anual de Seguridad y Salud en el Trabajo
(Ver documento)</t>
  </si>
  <si>
    <t>Plan Anticorrupción y de Atención al Ciudadano.
(Ver documento)</t>
  </si>
  <si>
    <t>Plan Estratégico de Técnologias de la Información y las Comunicaciones - PETI.
(Ver documento)</t>
  </si>
  <si>
    <t>Plan de Tratamiento de Riesgos de Seguridad y Privacidad de la Información.
(Ver documento)</t>
  </si>
  <si>
    <t>Plan de Seguridad y Privacidad de la Información.
(Ver documento)</t>
  </si>
  <si>
    <t>Eficacia</t>
  </si>
  <si>
    <t>Otorgar 8000 créditos hipotecarios, de libre inversión y educativos a los afiliados para beneficio familiar.</t>
  </si>
  <si>
    <t>Créditos otorgados</t>
  </si>
  <si>
    <t>Estableciendo lineamientos y cumpliendo con los requisitos aplicables al otorgamiento de créditos y planes de bienestar social en el ámbito departamental</t>
  </si>
  <si>
    <t>Mejorar la calidad del servicio en oportunidad, seguridad, confiabilidad y asesoría adecuada</t>
  </si>
  <si>
    <t>CRÉDITO Y CARTERA</t>
  </si>
  <si>
    <t>Lider del proceso (Subgerente de Servicios Corporativos).</t>
  </si>
  <si>
    <t>* Subgerencia de Servicios Corporativos.
* Profesional de crédito</t>
  </si>
  <si>
    <t xml:space="preserve">Colocación de créditos. </t>
  </si>
  <si>
    <t>Avance en la colocación de créditos</t>
  </si>
  <si>
    <t>Garantizar el cumplimiento de la meta del Plan de desarrollo (Meta total del cuatrienio: 8000 créditos)</t>
  </si>
  <si>
    <t>Número de créditos desembolsados en el periodo  * 100 /
Número de créditos programados para desembolsar en el periodo</t>
  </si>
  <si>
    <t>Cantidad</t>
  </si>
  <si>
    <t>Resultado del año anterior.</t>
  </si>
  <si>
    <t>Resultado acumulado  del año anterior, para determinar la brecha frente a la meta del cuatrenio.</t>
  </si>
  <si>
    <t>Trimestral</t>
  </si>
  <si>
    <t>APLICA</t>
  </si>
  <si>
    <t>GESTIÓN DE VALORES PARA EL RESULTADO</t>
  </si>
  <si>
    <t>Asegurar el cumplimiento de tiempos en el Créditos hipotecarios.</t>
  </si>
  <si>
    <t>Oportunidad en la gestión de otorgamiento créditos hipotecarios.</t>
  </si>
  <si>
    <t>Verificar el cumplimiento de los términos establecidos para el desembolso de créditos hipotecarios (una vez se encuentren radicados los documentos para iniciar el trámite).</t>
  </si>
  <si>
    <t>Créditos hipotecarios desembolsados  en máximo 45 días * 100  /  Total créditos hipotecarios desembolsados.</t>
  </si>
  <si>
    <t>N/A</t>
  </si>
  <si>
    <t>Eficiencia</t>
  </si>
  <si>
    <t xml:space="preserve">lider del proceso </t>
  </si>
  <si>
    <t>* Subgerencia de Servicios Corporativos.
* Profesional de crédito.</t>
  </si>
  <si>
    <t>Asegurar el cumplimiento de tiempos en el Crédito de consumo.</t>
  </si>
  <si>
    <t>Oportunidad en la gestión de otorgamiento créditos no hipotecarios.</t>
  </si>
  <si>
    <t>Verificar el cumplimiento de los términos establecidos para el desembolso de créditos no hipotecarios (una vez se encuentren radicados los documentos para iniciar el trámite).</t>
  </si>
  <si>
    <t>Créditos no hipotecarios desembolsados  en máximo 8 días * 100  /  Total créditos no hipotecarios desembolsados.</t>
  </si>
  <si>
    <t>Efectividad</t>
  </si>
  <si>
    <t>* Subgerencia de Servicios Corporativos.
* Dirección de cartera y ahorros</t>
  </si>
  <si>
    <t>Disminuir el porcentaje de cartera vencida.</t>
  </si>
  <si>
    <t>Indice de cartera vencida (calidad)</t>
  </si>
  <si>
    <t xml:space="preserve">Mantener el mayor porcentaje posible de saldo de cartera de la entidad en calificación A. </t>
  </si>
  <si>
    <t>Saldo de cartera vencida (diferente a A *100 / Saldo total de cartera.
(excluir cuentas de orden)</t>
  </si>
  <si>
    <t xml:space="preserve">Efectividad </t>
  </si>
  <si>
    <t>resultado año anterior</t>
  </si>
  <si>
    <t xml:space="preserve">Aplicar el total del valor recaudado de las diferentes pagadurías. </t>
  </si>
  <si>
    <t>Oportunidad en la aplicación del recaudo</t>
  </si>
  <si>
    <t xml:space="preserve">Garantizar el desglose total del valor recaudado de las diferentes pagadurías </t>
  </si>
  <si>
    <t>Valor desglosado en el periodo *100 / Valor recaudado en el periodo</t>
  </si>
  <si>
    <t>Porcentaje</t>
  </si>
  <si>
    <t>Beneficiar al 25% de los afiliados y beneficiarios a la Corporación Social de Cundinamarca con oferta de programas de bienestar</t>
  </si>
  <si>
    <t xml:space="preserve">Programa de Bienestar </t>
  </si>
  <si>
    <t>BIENESTAR</t>
  </si>
  <si>
    <t>*Subgerencia de Servicios Corporativos.
* Profesional de Bienestar.</t>
  </si>
  <si>
    <t>Beneficiar a los afiliados con los servicios de bienestar que presta la Corporación.</t>
  </si>
  <si>
    <t>Afiliados beneficiados con programas de bienestar social</t>
  </si>
  <si>
    <t>Medir el porcentaje de afiliados beneficiados con los servicios de bienestar que presta la Corporación</t>
  </si>
  <si>
    <r>
      <rPr>
        <u/>
        <sz val="10"/>
        <color theme="1"/>
        <rFont val="Arial Narrow"/>
        <family val="2"/>
      </rPr>
      <t xml:space="preserve">Número de afiliados beneficiados *100 /
</t>
    </r>
    <r>
      <rPr>
        <sz val="10"/>
        <color theme="1"/>
        <rFont val="Arial Narrow"/>
        <family val="2"/>
      </rPr>
      <t>Número de afiliados</t>
    </r>
  </si>
  <si>
    <t>6%
(Para completar la meta prevista en el cuatrenio).</t>
  </si>
  <si>
    <t>Entregar los subsidios educativos a los afiliados que ya cuentan con el beneficio de este programa</t>
  </si>
  <si>
    <t xml:space="preserve">Eficacia de subsidios educativos </t>
  </si>
  <si>
    <t>Medir el número de entregas de subsidios educativos a los afiliados que ya cuentan con el beneficio de este programa</t>
  </si>
  <si>
    <r>
      <rPr>
        <u/>
        <sz val="10"/>
        <rFont val="Arial Narrow"/>
        <family val="2"/>
      </rPr>
      <t xml:space="preserve">Número de subsidios educativos entregados*100  /
</t>
    </r>
    <r>
      <rPr>
        <sz val="10"/>
        <rFont val="Arial Narrow"/>
        <family val="2"/>
      </rPr>
      <t xml:space="preserve">Número de entregas de subsidio educativo programadas  </t>
    </r>
  </si>
  <si>
    <t xml:space="preserve">Otorgar 8000 créditos hipotecarios, de libre inversión y educativos a los afiliados para beneficio familiar </t>
  </si>
  <si>
    <t>Atención al afiliado</t>
  </si>
  <si>
    <t xml:space="preserve">Aumentar la satisfacción en la prestación del servicio a los afiliados </t>
  </si>
  <si>
    <t>Incrementar la satisfacción y fidelización de nuestros afiliados</t>
  </si>
  <si>
    <t>ATENCIÓN AL CLIENTE</t>
  </si>
  <si>
    <t xml:space="preserve">Lider del proceso (Jefe Oficina de Prensa). </t>
  </si>
  <si>
    <t>Oficina de Prensa y Atención al Cliente
Subgerencia Administrativa y Financiera (Funcionario de radicación de correspondencia y PQRS).</t>
  </si>
  <si>
    <t xml:space="preserve">Atender las PQRS dentro de los términos legales. </t>
  </si>
  <si>
    <t>Porcentaje de respuesta oportuna a PQRS</t>
  </si>
  <si>
    <t xml:space="preserve">
Estimar la capacidad de CSC para atender las peticiones, quejas, reclamos y sugerencias dentro de los
términos legales.</t>
  </si>
  <si>
    <t xml:space="preserve">100 - (PQRS resueltas de forma extemporanea * 100/ Total PQRS recibidas en el periodo). </t>
  </si>
  <si>
    <t xml:space="preserve">Porcentual </t>
  </si>
  <si>
    <t>Trimestralmente</t>
  </si>
  <si>
    <t>Información y Comunicación</t>
  </si>
  <si>
    <t>Oficina de Prensa y Atención al Cliente</t>
  </si>
  <si>
    <t>Medir la satisfacción del cliente externo.</t>
  </si>
  <si>
    <t>Porcentaje de sastifacción de los clientes</t>
  </si>
  <si>
    <t>Medir la satisfacción de los clientes respecto de los servicios y/o productos ofrecidos por la CSC</t>
  </si>
  <si>
    <t>(Total de clientes satisfechos / total clientes encuestados)*100</t>
  </si>
  <si>
    <t>Resultado del año inmediatamente anterior.</t>
  </si>
  <si>
    <r>
      <t xml:space="preserve">Oficina de Prensa y Atención al Cliente
Subgerencia de </t>
    </r>
    <r>
      <rPr>
        <u/>
        <sz val="10"/>
        <color theme="1"/>
        <rFont val="Arial Narrow"/>
        <family val="2"/>
      </rPr>
      <t>S</t>
    </r>
    <r>
      <rPr>
        <sz val="10"/>
        <color theme="1"/>
        <rFont val="Arial Narrow"/>
        <family val="2"/>
      </rPr>
      <t>ervicios Corporativos (Afiliaciones)</t>
    </r>
  </si>
  <si>
    <t xml:space="preserve">Realizar 1000 nuevas vinculaciones. </t>
  </si>
  <si>
    <t>Efectividad vinculaciones</t>
  </si>
  <si>
    <t>Evaluar la efectividad de la gestión de vinculaciones realizada</t>
  </si>
  <si>
    <t>(Número de vinculaciones efectivas en el Periodo /Número de vinculaciones programadas) * 100</t>
  </si>
  <si>
    <t xml:space="preserve">Sistema de gestión de la información.
Mantenimiento de la plataforma tecnológica  </t>
  </si>
  <si>
    <t>La Corporación Social de Cundinamarca mejora el Sistema de Gestión de Calidad y asegura su integración con los componentes del MECI</t>
  </si>
  <si>
    <t>Generar acciones de mejora continua para optimizar los procesos</t>
  </si>
  <si>
    <t>GESTIÓN DE LA INFORMACIÓN</t>
  </si>
  <si>
    <t>lider del proceso (Subgerecia Administrativa y financiera).</t>
  </si>
  <si>
    <t xml:space="preserve">*Subdirección Administrativa y financiera 
*Profesional Universitario de Gerencia </t>
  </si>
  <si>
    <t>Realizar el mantenimiento preventivo y correctivo de los equipos de computo de la entidad.</t>
  </si>
  <si>
    <t>Gestión de proyectos tecnológicos -Mantenimientos.</t>
  </si>
  <si>
    <t>Evaluar el cumplimiento de los mantenimientos preventivos y correctivos de los equipos de computo de la entidad.</t>
  </si>
  <si>
    <t>Numero de mantenimientos realizados en cada trimestre *100/ número de mantenimientos programados.</t>
  </si>
  <si>
    <t xml:space="preserve">Trimestral </t>
  </si>
  <si>
    <t>*Subgerencia Administrativa y financiera 
*Profesional Universitario de Gerencia ..</t>
  </si>
  <si>
    <t xml:space="preserve">Adquirir los equipor técnologicos requeridos por la entidad. </t>
  </si>
  <si>
    <t>Gestión de proyectos tecnológicos  - adquisición</t>
  </si>
  <si>
    <t>Gestionar el proceso de  compra de equipos de computo,  servidor de alto rendimiento, video proyector,  impresoras y  unidad de almacenamiento  Storage;  para robustecer la infraestructura tecnologica de la entidad.</t>
  </si>
  <si>
    <t>Cantidad de equipos tecnologicos adquiridos *100/ Cantidad de equipos tecnologicos  requeridos</t>
  </si>
  <si>
    <t>GESTIÓN DEL CONOCIMIENTO Y LA INNOVACIÓN</t>
  </si>
  <si>
    <t>*Subgerencia Administrativa y financiera 
*Profesional Universitario de Gerencia.</t>
  </si>
  <si>
    <t xml:space="preserve">Publicación del Plan de Tratamiento de Riesgos de Seguridad y Privacidad de la Información, Plan de Seguridad y Privacidad de la Información y PETI. </t>
  </si>
  <si>
    <t>Publicación de planes anuales de gestión de la información.</t>
  </si>
  <si>
    <t xml:space="preserve">Verificar la publicación del Plan de Tratamiento de Riesgos de Seguridad y Privacidad de la Información, Plan de Seguridad y Privacidad de la Información y PETI. </t>
  </si>
  <si>
    <t>Planes Publicados * 100 / Planes programados</t>
  </si>
  <si>
    <t>Anual</t>
  </si>
  <si>
    <t>31/06/2019</t>
  </si>
  <si>
    <t>*Subgerencia Administrativa y financiera 
*Profesional de archivo.</t>
  </si>
  <si>
    <t>Desarrollar el Plan Institucional de Archivos de la Entidad  (PINAR).</t>
  </si>
  <si>
    <t>Ejecución del PINAR</t>
  </si>
  <si>
    <t>Hacer seguimiento al PINAR</t>
  </si>
  <si>
    <t xml:space="preserve">Activdades ejecutadas  * 100 / Actividades programadas </t>
  </si>
  <si>
    <t xml:space="preserve">Anual </t>
  </si>
  <si>
    <t xml:space="preserve">
Programa Institucional de Capacitación
Programa de Bienestar 
Programa de incentivos</t>
  </si>
  <si>
    <t xml:space="preserve">Contando con colaboradores y proveedores idóneos </t>
  </si>
  <si>
    <t>Potencializar el talento humano con el fin de fortalecer sus competencias</t>
  </si>
  <si>
    <t>GESTION DEL TALENTO HUMANO</t>
  </si>
  <si>
    <t xml:space="preserve">Lider del proceso (Subgerente Administrativo y Financiero). 
</t>
  </si>
  <si>
    <t xml:space="preserve">*Subgerente Administrativo y Financiero. 
*Profesionales de Talento Humano. </t>
  </si>
  <si>
    <t>Elaborar e implementar el Plan Institucional de Capacitación  (PIC) para los funcionarios incluído el desarrollar del programa de bilinguismo en la entidad (Como lo ordena  MIPG) y realizar seguimiento de acuerdo al cronograma de actividades</t>
  </si>
  <si>
    <t xml:space="preserve"> Plan Institucional de Capacitación y cronograma de actividades</t>
  </si>
  <si>
    <t>Hacer seguimiento al Plan Institucional de Capacitación  (PIC) para los funcionarios incluído el desarrollar del programa de bilinguismo en la entidad (Como lo ordena  MIPG) y realizar seguimiento de acuerdo al cronograma de actividades</t>
  </si>
  <si>
    <t xml:space="preserve">
Actividades ejecutadas según cronograma *100 / Actividades programadas según cronograma  </t>
  </si>
  <si>
    <t>TALENTO HUMANO</t>
  </si>
  <si>
    <t>Elaborar e implementar el  Plan de Bienestar  para los funcionarios, incluidos programas deportivos, recreativos, vacacionales, artisticos y culturales (Como lo ordena MIPG).
y realizar seguimiento de acuerdo al cronograma de actividades.</t>
  </si>
  <si>
    <t xml:space="preserve"> Plan de Bienestar y cronograma de actividades</t>
  </si>
  <si>
    <t>Hacer seguimiento al Plan de Bienestar  para los funcionarios, incluidos programas deportivos, recreativos, vacacionales, artisticos y culturales (Como lo ordena MIPG).
y realizar seguimiento de acuerdo al cronograma de actividades.</t>
  </si>
  <si>
    <t xml:space="preserve">Elaborar e  Implementar el Plan Anual de Incentivos y realizar seguimiento de acuerdo a las actividades establecidas en el cronograma 
</t>
  </si>
  <si>
    <t>Plan de Incentivos y cronograma de actividades</t>
  </si>
  <si>
    <t xml:space="preserve">Hacer seguimiento al Plan Anual de Incentivos y realizar seguimiento de acuerdo a las actividades establecidas en el cronograma 
</t>
  </si>
  <si>
    <t xml:space="preserve">
Reporte de Actividades ejecutadas cronograma *100 /Reporte de Actividades programadas en el cronograma</t>
  </si>
  <si>
    <t xml:space="preserve">Realizar seguimiento a la implementación del Plan de SGSST, incluyendo  actividades encaminadas a medir, evaluar y controlar el clima organizacional en la entidad  (Como lo ordena MIPG) y realizar seguimiento,  según cronograma de actividades 
</t>
  </si>
  <si>
    <t>Cronograma de actividades contenidas en la implementacion del SGSST</t>
  </si>
  <si>
    <t xml:space="preserve">Hacer seguimiento a la implementación del Plan de SGSST, incluyendo  actividades encaminadas a medir, evaluar y controlar el clima organizacional en la entidad  (Como lo ordena MIPG) y realizar seguimiento,  según cronograma de actividades 
</t>
  </si>
  <si>
    <t xml:space="preserve">
Reporte de Actividades ejecutadas según cronograma *100  /Reporte de Actividades programadas según cronograma</t>
  </si>
  <si>
    <t>Efectuar la liquidación de la nómina de los empleados  y los pagos por concepto de seguridad social y prestaciones sociales</t>
  </si>
  <si>
    <t xml:space="preserve">Liquidación de Nómina </t>
  </si>
  <si>
    <t>Hacer seguimiento a las liquidación de la nómina de los empleados  y los pagos por concepto de seguridad social y prestaciones sociales</t>
  </si>
  <si>
    <t xml:space="preserve"> Novedades aplicadas  * 100 / novedades recibidas </t>
  </si>
  <si>
    <t>Realizar trámite de cobro de incapacidades ante las EPSs</t>
  </si>
  <si>
    <t>Reporte mensual de cobros ante EPS.</t>
  </si>
  <si>
    <t>Hacer seguimiento al trámite de cobro de incapacidades ante las EPSs</t>
  </si>
  <si>
    <t xml:space="preserve">Número de incapacidades trámitadas *100/ Número de incapacidades radicadas </t>
  </si>
  <si>
    <t>Rea lizar las evaluaciones de desempeño y de rendimiento laboral de la CSC</t>
  </si>
  <si>
    <t>Matriz consolidación de seguimiento a evalaciones de desempeño</t>
  </si>
  <si>
    <t>Seguimiento a las evaluaciones de desempeño y de rendimiento laboral de la CSC</t>
  </si>
  <si>
    <t>No. de seguimientos realizados*100 / numero de seguimientos requeridos</t>
  </si>
  <si>
    <t>Semestral</t>
  </si>
  <si>
    <t>Suscripción de los acuerdos de gestión y seguimiento a su cumplimiento</t>
  </si>
  <si>
    <t xml:space="preserve">Acuerdos de Gestión </t>
  </si>
  <si>
    <t>Seguimiento al cumplimiento de los acuerdos de gestión suscritos</t>
  </si>
  <si>
    <t>No. de seguimientos realizados *100/ Seguimientos programados</t>
  </si>
  <si>
    <t xml:space="preserve">
Fortalecimiento del  seguimiento de registros de terceros, presupuestal y contable 
</t>
  </si>
  <si>
    <t>Asignando los recursos necesarios</t>
  </si>
  <si>
    <t>Apoyar a la entidad en la consolidacion oportuna de la informacion Presupuestal y Contable.</t>
  </si>
  <si>
    <t>GESTION FINANCIERA</t>
  </si>
  <si>
    <t xml:space="preserve">*Subgerente Administrativo y Financiero. 
*Dirección financiera y contable. </t>
  </si>
  <si>
    <t>Elaborar Ejecuciones  presupuestales Mensual; Medición Trimestral</t>
  </si>
  <si>
    <t>Ejecuciones Presupuestales</t>
  </si>
  <si>
    <t>Verificar el cumplimiento de la elaboración de Ejecuciones  presupuestales Mensual; Medición Trimestral</t>
  </si>
  <si>
    <t>N° de Ejecuciones  Presentadas mensualmente  *100 /N° de Ejecuciones programadas en la vigencia</t>
  </si>
  <si>
    <t>Direccionamiento estratégico y planeación.</t>
  </si>
  <si>
    <t>Elaborar y presentar Informes Presupuestales ; Medición Trimestral (chip)</t>
  </si>
  <si>
    <t>Informes Presupuestales para entidades nacionales.</t>
  </si>
  <si>
    <t>Verificar el cumplimiento de la elaboración y presentación de Informes Presupuestales a la Contraloría General de la República; Medición Trimestral</t>
  </si>
  <si>
    <t>N° de Informes Presentados trimestralmente *100/N° de Informes programadas para la vigencia</t>
  </si>
  <si>
    <t>Resultados 2018</t>
  </si>
  <si>
    <t>Plan Estrategico de la Entidad</t>
  </si>
  <si>
    <t>EVALUACIÓN DE RESULTADOS</t>
  </si>
  <si>
    <t>Elaborar  y presentar Informes Presupuestales  con corte a 31 de diciembre de cada vigencia a la Contraloria del Departamento; Medición Anual</t>
  </si>
  <si>
    <t>Informes Presupuestales para entidades departamentales</t>
  </si>
  <si>
    <t>Verificar el cumplimiento de la elaboración y presentación de Informes Presupuestales  con corte a 31 de diciembre de cada vigencia a la Contraloria General del Departamento; Medición Anual</t>
  </si>
  <si>
    <t>N° de Informes Presentados anualmente *100/ N° de Informes programadas para la vigencia</t>
  </si>
  <si>
    <t>Elaborar y presentar informe de medios magnéticos  a la Dirección de Impuestos Nacionales y Distritales; Medición  Anual</t>
  </si>
  <si>
    <t>Informes Medios Magnéticos</t>
  </si>
  <si>
    <t>Verificar el cumplimiento de la elaboración y presentación de informe de medios magnéticos  a la Dirección de Impuestos Nacionales y Distritales; Medición  Anual</t>
  </si>
  <si>
    <t>N° de Informes Presentados  * 100 /N° de Informes programadas</t>
  </si>
  <si>
    <t>Elaborar Estados Financieros con corte mensual;  Medición Trimestral</t>
  </si>
  <si>
    <t>Estados Financieros</t>
  </si>
  <si>
    <t>Verificar el cumplimiento de la elaboración de los Estados Financieros con corte mensual;  Medición Trimestral</t>
  </si>
  <si>
    <t>No.Estados Financieros Mensuales elaborados*100 / No. De Estados Financieros Mensuales  Programados</t>
  </si>
  <si>
    <t>Mensual</t>
  </si>
  <si>
    <t>Elaborar y Presentar Informes Contables a la Contaduría General  de la  Nación Trimestal; Medición trimestral (chip).</t>
  </si>
  <si>
    <t>Informes Contables a entidades nacionales</t>
  </si>
  <si>
    <t>Verificar el cumplimiento de la elaboración y presentación de Informes Contables a la Contaduría General  de la  Nación Trimestal; Medición trimestral</t>
  </si>
  <si>
    <t>Número de Informes Contables Presentados *100/ Número de Informes Contables  Programados</t>
  </si>
  <si>
    <t>Elaborar  y presentar Informes Contables a 31 de diciembre de cada vigencia,  a la Contraloria General del Departamento; Medición Anual</t>
  </si>
  <si>
    <t>Informes Contables a entidades departamentales</t>
  </si>
  <si>
    <t>Verificar el cumplimiento de la elaboración y presentación de Informes Contables a 31 de diciembre de cada vigencia,  a la Contraloria del Departamento; Medición Anual</t>
  </si>
  <si>
    <t>N° de Informes Presentados * 100 /N° de Informes programadas</t>
  </si>
  <si>
    <t>Elaborar  y presentar Informe Deudores Morosos, en forma Semestral; Medición Semestral</t>
  </si>
  <si>
    <t>Informes Contables sobre deudores morosos</t>
  </si>
  <si>
    <t>Verificar el cumplimiento de la elaboración y presentación de Informe Deudores Morosos, en forma Semestral; Medición Trimestral</t>
  </si>
  <si>
    <t>N° de Informes Presentados *100/ N° de Informes programadas</t>
  </si>
  <si>
    <t>Fortalecer la gestión  de los Recursos Fisicos</t>
  </si>
  <si>
    <t>Garantizar los recursos para la rentabilidad y sostenibilidad de la Entidad</t>
  </si>
  <si>
    <t>GESTION DE RECURSOS FISICOS</t>
  </si>
  <si>
    <t xml:space="preserve">*Subgerente Administrativo y Financiero. 
*Profesional de almacen. </t>
  </si>
  <si>
    <t>Elaborar el Plan Anual de mantenimiento de la infraetructura fisica  de la entidad y realizar el seguimiento de acuerdo al cronograma de actividades</t>
  </si>
  <si>
    <t xml:space="preserve">Elaborar el Plan Anual de mantenimiento infraetructura fisica </t>
  </si>
  <si>
    <t>Hacer seguimiento a la elaboración del Plan Anual de mantenimiento de la infraetructura fisica  de la entidad y realizar el seguimiento de acuerdo al cronograma de actividades</t>
  </si>
  <si>
    <t>Número de actividades realizadas de acuedo al cronograma - trimestre*100/ Número de actividades  Programadas de acuerdo al cronograma - trimestre</t>
  </si>
  <si>
    <t>Cronograma de actividades</t>
  </si>
  <si>
    <t>Elaborar el Plan Anual de mantenimiento del parque automotor   de la entidad y realizar el seguimiento de acuerdo al cronograma de actividades</t>
  </si>
  <si>
    <t xml:space="preserve">Plan Anual de mantenimiento delparque automotor </t>
  </si>
  <si>
    <t>Hacer seguimiento a la elaboración del Plan Anual de mantenimiento del parque automotor   de la entidad y realizar el seguimiento de acuerdo al cronograma de actividades</t>
  </si>
  <si>
    <t>Elaborar el Plan Anual de Adquisiciones de elementos de consumo de la entidad.</t>
  </si>
  <si>
    <t>Plan de Adquisiciones elementos de consumo</t>
  </si>
  <si>
    <t>Hacer seguimiento a la elaboración del Plan Anual de Adquisiciones de elementos de consumo de la entidad.</t>
  </si>
  <si>
    <t>No. de Planes elaborados*100 /No. De Planes programados</t>
  </si>
  <si>
    <t>Solicitudes de las Dependencias</t>
  </si>
  <si>
    <t>Actualizar los inventarios  individuales de los funcionarios de la entidad</t>
  </si>
  <si>
    <t>Inventarios de bienes muebles  individuales</t>
  </si>
  <si>
    <t>Hacer segimiento a la actualización de inventarios  individuales de los funcionarios de la entidad</t>
  </si>
  <si>
    <t># de  inventarios Individuales actualizados*100/ # de funcionarios entidad</t>
  </si>
  <si>
    <t xml:space="preserve"> Inventario puestos de trabajo y elementos exportado del software de inventarios por cada funcionario. </t>
  </si>
  <si>
    <t xml:space="preserve">Verificar los elementos de consumo y devolutivos de acuerdo al reporte generado por Novasoft frente al fisico. </t>
  </si>
  <si>
    <t>Reportes de Elementos  de consumo y devoluctivos</t>
  </si>
  <si>
    <t>No de reportes*100/ # de reportes programados.</t>
  </si>
  <si>
    <t xml:space="preserve">Reporte del software
Informe de consumos y devolutivos </t>
  </si>
  <si>
    <t>Contando con colaboradores y proveedores idóneos</t>
  </si>
  <si>
    <t>Evaluar el desempeño de los proveedores externos para que cumplan con los requisitos</t>
  </si>
  <si>
    <t xml:space="preserve">GESTION CONTRACTUAL </t>
  </si>
  <si>
    <t xml:space="preserve">Lider del proceso (Jefe de la Oficina de Contratación) </t>
  </si>
  <si>
    <t xml:space="preserve">* Ofiicna asesora de contratación. </t>
  </si>
  <si>
    <t>Llevar a cabo la gestión contractual acorde con la programación establecida en el Plan Anual de Adquisiciones</t>
  </si>
  <si>
    <t>Seguimiento PAA</t>
  </si>
  <si>
    <t>Hacer seguimiento a la gestión contractual acorde con la programación establecida en el Plan Anual de Adquisiciones</t>
  </si>
  <si>
    <t>Número de contratos celebrados acorde con el PAA  * 100 / Total de contratos previstos en el PAA</t>
  </si>
  <si>
    <t>Publicar los contratos en el SECOP dentro del término establecido en la ley.</t>
  </si>
  <si>
    <t>Seguimiento a la puublicación de contratos</t>
  </si>
  <si>
    <t xml:space="preserve">Hacer seguimiento a la publicación de los contratos dentro del término legal </t>
  </si>
  <si>
    <t>Contraos publicados en el SECOP * 100 /  Contratos celebrados.</t>
  </si>
  <si>
    <t>Garantizar la calidad de los productos o servicios adquiridos a proveedoes externos</t>
  </si>
  <si>
    <t xml:space="preserve">Reevaluacion a proveedores </t>
  </si>
  <si>
    <t>Hacer seguimiento a la evaluación y reevaluación de los proveedores.</t>
  </si>
  <si>
    <t>Reevaluación de los proveedores en el periódo* 100/Número de contratos suscritos a reevaluar.</t>
  </si>
  <si>
    <t xml:space="preserve">Cantidad </t>
  </si>
  <si>
    <t>Recuperación y normalización de la cartera morosa</t>
  </si>
  <si>
    <t>GESTIÓN JURÍDICA</t>
  </si>
  <si>
    <t xml:space="preserve">Lider del proceso (Jefe de la Oficina Jurídica) </t>
  </si>
  <si>
    <t>Oficina Asesora Jurídica</t>
  </si>
  <si>
    <t xml:space="preserve">Clasificar los créditos que se encuentran en étapa de cobro jurídico en: Los de dificil cobro, los probable recaudo y los irrecuperables, para posterior entrega al abogado asignado. </t>
  </si>
  <si>
    <t xml:space="preserve">Clasificación y entrega de obligaciones suceptibles de cobro jurídico. </t>
  </si>
  <si>
    <t xml:space="preserve">Verificar que las obligaciones de cobro jurídico queden debidamente clasificadas para entrega al abogado asignado. </t>
  </si>
  <si>
    <t xml:space="preserve">Revisar los diferentes actos administrativos/ Recepcion de  los diferentes actos administrativos
</t>
  </si>
  <si>
    <t xml:space="preserve"> Cartera en cobro jurídico</t>
  </si>
  <si>
    <t>TRIMESTRAL</t>
  </si>
  <si>
    <t xml:space="preserve">Seguimiento a presentación de demandas. </t>
  </si>
  <si>
    <t xml:space="preserve">Efectividad  en la presentación de demandas por parte de los abogados asignados. </t>
  </si>
  <si>
    <t xml:space="preserve">Identificar el estado de los procesos una vez se entrega al abogado de cobro jurídico. </t>
  </si>
  <si>
    <t xml:space="preserve">Número de obligaciones con presentación de demanda /    Numero de obligaciones entregadas a los abogados externos para presentacion de las  
     demandas. 
  </t>
  </si>
  <si>
    <t>Otorgar 8000 créditos hipotecarios, de libre inversión y educativos a los afiliados para beneficio familiar 
Y 
Beneficiar al 25% de los afiliados y beneficiarios a la Corporación Social de Cundinamarca con oferta de programas de bienestar</t>
  </si>
  <si>
    <t>Control interno</t>
  </si>
  <si>
    <t>PROCESO DE EVALUACIÓN</t>
  </si>
  <si>
    <t>Lider del proceso  (Jefe Oficina Asesra de Control Interno).</t>
  </si>
  <si>
    <t>Oficina de Control Interno</t>
  </si>
  <si>
    <t xml:space="preserve">Planear y ejecutar el Plan anual de auditorías interna Integral </t>
  </si>
  <si>
    <t xml:space="preserve">La realizacion de 11 Auditorias </t>
  </si>
  <si>
    <t xml:space="preserve">Cumplir on la planeación propesta en el Plan anual de auditorías interna Integral </t>
  </si>
  <si>
    <t xml:space="preserve">Numero de Auditorias realizadas *100/ Numero de Auditorias programadas </t>
  </si>
  <si>
    <t>eficacia</t>
  </si>
  <si>
    <t xml:space="preserve">11 proceoso auditados </t>
  </si>
  <si>
    <t xml:space="preserve">Numero de Procesos Auditados </t>
  </si>
  <si>
    <t>Auditar 11 procesos (100%)</t>
  </si>
  <si>
    <t xml:space="preserve">segundo semestre </t>
  </si>
  <si>
    <t>CONTROL INTERNO</t>
  </si>
  <si>
    <t xml:space="preserve">Realizar los seguimientos a los Planes de Mejoramiento </t>
  </si>
  <si>
    <t>Cumplir con los seguimientos de la  Resolucion 330 de 2018 de la Contraloría de Cundinamarca</t>
  </si>
  <si>
    <t xml:space="preserve">Realizar los seguimientos a los Planes de Mejoramiento en los términos de la Resolución 330 de 2018. </t>
  </si>
  <si>
    <t>Numero de Planes de mejoramiento realizados dentro del término * 100 / Numero de Planes de mejoramiento aprobados.</t>
  </si>
  <si>
    <t xml:space="preserve">primer semestre </t>
  </si>
  <si>
    <t>Presentar los informes de ley  pór parte de la OCI</t>
  </si>
  <si>
    <t xml:space="preserve">cumplir con los 8 informes que debe publicar en la página web de la entidad </t>
  </si>
  <si>
    <t>Hacer seguimiento a la presentación de los informes de ley  pór parte de la OCI</t>
  </si>
  <si>
    <t xml:space="preserve">Informes publicados en la pagina web de la entidad  * 100 / 8 informes </t>
  </si>
  <si>
    <t>eficiencia</t>
  </si>
  <si>
    <t>8  informes publicados en la pagina web</t>
  </si>
  <si>
    <t>Publicacion de los informes en la pagina web</t>
  </si>
  <si>
    <t>Cumplir con la normatividad aplicable Decreto 648  del 19 de abril  de 2017,  en materia de seguimientos  por parte de la OCI</t>
  </si>
  <si>
    <t>anual</t>
  </si>
  <si>
    <t>Evaluacion Anual  por Dependencias</t>
  </si>
  <si>
    <t xml:space="preserve">Calificacion del 10% de la evaluacion de carrera adminitrativa </t>
  </si>
  <si>
    <t>Verificar la realización de la Evaluacion Anual  por Dependencias</t>
  </si>
  <si>
    <t>Informe de evaluacion por dependencias 2018  * 100 / Número de dependencas.</t>
  </si>
  <si>
    <t>Porcentual</t>
  </si>
  <si>
    <t>1 informe de evaluacion por dependencias 2017</t>
  </si>
  <si>
    <t xml:space="preserve">Una socializacion ante el comité Directivo </t>
  </si>
  <si>
    <t>Cumplir con el Acuerdo 565 de  25 de enero de  2016</t>
  </si>
  <si>
    <t xml:space="preserve">Realizar Campañas de Autocontrol </t>
  </si>
  <si>
    <t>Campañas de Autocontrol al año</t>
  </si>
  <si>
    <t xml:space="preserve">Hacer seguimiento a la realización de las Campañas de Autocontrol (minimo 12). </t>
  </si>
  <si>
    <t>Campañas de autocontol realizadas  * 100 /12</t>
  </si>
  <si>
    <t xml:space="preserve">Concientizar a toda la entidad sobre la importancia del Autocontrol </t>
  </si>
  <si>
    <t>ELABORÓ</t>
  </si>
  <si>
    <t>REVISÓ</t>
  </si>
  <si>
    <t>Aprobó</t>
  </si>
  <si>
    <t>LIDERES DE PROCESOS - TODOS LOS PROCESOS</t>
  </si>
  <si>
    <t xml:space="preserve">COMITÉ DIRECTIVO </t>
  </si>
  <si>
    <t>META 2020
(Qué se pretende lograr?)</t>
  </si>
  <si>
    <t>META A LOGRAR PRIMER SEMESTRE 2020</t>
  </si>
  <si>
    <t>INDICADOR</t>
  </si>
  <si>
    <t xml:space="preserve"> nuevas vinculaciones.</t>
  </si>
  <si>
    <t>semestral</t>
  </si>
  <si>
    <t>ADRIANA CAROLINA SERRANO TRUJILLO</t>
  </si>
  <si>
    <t>PLAN DE ACCIÓN PRIMER SEMESTRE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</si>
</sst>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\-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u/>
      <sz val="10"/>
      <color theme="1"/>
      <name val="Arial Narrow"/>
      <family val="2"/>
    </font>
    <font>
      <u/>
      <sz val="10"/>
      <name val="Arial Narrow"/>
      <family val="2"/>
    </font>
    <font>
      <sz val="10"/>
      <color theme="7" tint="0.59999389629810485"/>
      <name val="Arial Narrow"/>
      <family val="2"/>
    </font>
    <font>
      <sz val="11"/>
      <color indexed="8"/>
      <name val="Calibri"/>
      <family val="2"/>
      <charset val="1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sz val="10"/>
      <color rgb="FF000000"/>
      <name val="Arial Narrow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rgb="FFFF0000"/>
      <name val="Calibri"/>
      <family val="2"/>
      <scheme val="minor"/>
    </font>
    <font>
      <sz val="10"/>
      <color rgb="FFFF0000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9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164" fontId="15" fillId="0" borderId="0"/>
    <xf numFmtId="0" fontId="16" fillId="0" borderId="0"/>
  </cellStyleXfs>
  <cellXfs count="282">
    <xf numFmtId="0" fontId="0" fillId="0" borderId="0" xfId="0"/>
    <xf numFmtId="4" fontId="2" fillId="0" borderId="0" xfId="2" applyNumberFormat="1" applyFont="1"/>
    <xf numFmtId="4" fontId="2" fillId="0" borderId="0" xfId="2" applyNumberFormat="1" applyFont="1" applyAlignment="1">
      <alignment horizontal="center"/>
    </xf>
    <xf numFmtId="4" fontId="2" fillId="0" borderId="3" xfId="2" applyNumberFormat="1" applyFont="1" applyBorder="1" applyAlignment="1">
      <alignment horizontal="center"/>
    </xf>
    <xf numFmtId="4" fontId="3" fillId="0" borderId="0" xfId="2" applyNumberFormat="1" applyFont="1" applyAlignment="1">
      <alignment horizontal="center" vertical="center" wrapText="1"/>
    </xf>
    <xf numFmtId="4" fontId="4" fillId="0" borderId="0" xfId="2" applyNumberFormat="1" applyFont="1" applyAlignment="1">
      <alignment horizontal="left" vertical="center" wrapText="1"/>
    </xf>
    <xf numFmtId="0" fontId="5" fillId="3" borderId="0" xfId="2" applyFont="1" applyFill="1" applyAlignment="1">
      <alignment vertical="center" wrapText="1"/>
    </xf>
    <xf numFmtId="0" fontId="2" fillId="3" borderId="0" xfId="2" applyFont="1" applyFill="1" applyAlignment="1">
      <alignment vertical="center" wrapText="1"/>
    </xf>
    <xf numFmtId="0" fontId="2" fillId="3" borderId="0" xfId="2" applyFont="1" applyFill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/>
    <xf numFmtId="0" fontId="7" fillId="3" borderId="0" xfId="0" applyFont="1" applyFill="1"/>
    <xf numFmtId="0" fontId="4" fillId="0" borderId="0" xfId="2" applyFont="1"/>
    <xf numFmtId="0" fontId="8" fillId="4" borderId="13" xfId="2" applyFont="1" applyFill="1" applyBorder="1" applyAlignment="1">
      <alignment horizontal="center" vertical="center" wrapText="1"/>
    </xf>
    <xf numFmtId="0" fontId="8" fillId="7" borderId="13" xfId="2" applyFont="1" applyFill="1" applyBorder="1" applyAlignment="1">
      <alignment horizontal="center" vertical="center" textRotation="90" wrapText="1"/>
    </xf>
    <xf numFmtId="0" fontId="10" fillId="4" borderId="13" xfId="0" applyFont="1" applyFill="1" applyBorder="1" applyAlignment="1">
      <alignment horizontal="center" vertical="center" wrapText="1"/>
    </xf>
    <xf numFmtId="0" fontId="4" fillId="0" borderId="0" xfId="2" applyFont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" fillId="0" borderId="16" xfId="2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2" fillId="0" borderId="0" xfId="2" applyFont="1"/>
    <xf numFmtId="0" fontId="11" fillId="0" borderId="20" xfId="2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9" borderId="0" xfId="2" applyFont="1" applyFill="1"/>
    <xf numFmtId="0" fontId="2" fillId="8" borderId="0" xfId="2" applyFont="1" applyFill="1"/>
    <xf numFmtId="0" fontId="17" fillId="3" borderId="20" xfId="0" applyFont="1" applyFill="1" applyBorder="1" applyAlignment="1">
      <alignment vertical="top" wrapText="1"/>
    </xf>
    <xf numFmtId="9" fontId="17" fillId="3" borderId="20" xfId="1" applyFont="1" applyFill="1" applyBorder="1" applyAlignment="1">
      <alignment vertical="top" wrapText="1"/>
    </xf>
    <xf numFmtId="9" fontId="11" fillId="3" borderId="20" xfId="2" applyNumberFormat="1" applyFont="1" applyFill="1" applyBorder="1" applyAlignment="1">
      <alignment horizontal="center" vertical="center" wrapText="1"/>
    </xf>
    <xf numFmtId="9" fontId="17" fillId="3" borderId="20" xfId="0" applyNumberFormat="1" applyFont="1" applyFill="1" applyBorder="1" applyAlignment="1">
      <alignment vertical="top" wrapText="1"/>
    </xf>
    <xf numFmtId="0" fontId="6" fillId="0" borderId="0" xfId="0" applyFont="1"/>
    <xf numFmtId="0" fontId="17" fillId="0" borderId="0" xfId="0" applyFont="1"/>
    <xf numFmtId="0" fontId="7" fillId="0" borderId="0" xfId="0" applyFont="1"/>
    <xf numFmtId="0" fontId="18" fillId="0" borderId="0" xfId="0" applyFont="1"/>
    <xf numFmtId="0" fontId="2" fillId="0" borderId="0" xfId="2" applyFont="1" applyAlignment="1">
      <alignment wrapText="1"/>
    </xf>
    <xf numFmtId="0" fontId="2" fillId="2" borderId="0" xfId="2" applyFont="1" applyFill="1" applyAlignment="1">
      <alignment wrapText="1"/>
    </xf>
    <xf numFmtId="0" fontId="2" fillId="0" borderId="1" xfId="2" applyFont="1" applyBorder="1" applyAlignment="1">
      <alignment horizontal="center" wrapText="1"/>
    </xf>
    <xf numFmtId="0" fontId="20" fillId="7" borderId="1" xfId="0" applyFont="1" applyFill="1" applyBorder="1"/>
    <xf numFmtId="0" fontId="25" fillId="7" borderId="1" xfId="0" applyFont="1" applyFill="1" applyBorder="1" applyAlignment="1">
      <alignment wrapText="1"/>
    </xf>
    <xf numFmtId="0" fontId="11" fillId="3" borderId="1" xfId="2" applyFont="1" applyFill="1" applyBorder="1" applyAlignment="1">
      <alignment horizontal="center" vertical="center" wrapText="1"/>
    </xf>
    <xf numFmtId="0" fontId="12" fillId="3" borderId="1" xfId="2" applyFont="1" applyFill="1" applyBorder="1" applyAlignment="1">
      <alignment horizontal="center" vertical="center" wrapText="1"/>
    </xf>
    <xf numFmtId="9" fontId="11" fillId="3" borderId="1" xfId="2" applyNumberFormat="1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11" fillId="3" borderId="13" xfId="2" applyFont="1" applyFill="1" applyBorder="1" applyAlignment="1">
      <alignment horizontal="center" vertical="center" wrapText="1"/>
    </xf>
    <xf numFmtId="0" fontId="12" fillId="3" borderId="13" xfId="2" applyFont="1" applyFill="1" applyBorder="1" applyAlignment="1">
      <alignment horizontal="center" vertical="center" wrapText="1"/>
    </xf>
    <xf numFmtId="9" fontId="11" fillId="3" borderId="13" xfId="2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4" fontId="11" fillId="3" borderId="1" xfId="2" applyNumberFormat="1" applyFont="1" applyFill="1" applyBorder="1" applyAlignment="1">
      <alignment horizontal="center" vertical="center" wrapText="1"/>
    </xf>
    <xf numFmtId="9" fontId="11" fillId="3" borderId="1" xfId="1" applyFont="1" applyFill="1" applyBorder="1" applyAlignment="1">
      <alignment horizontal="center" vertical="center" wrapText="1"/>
    </xf>
    <xf numFmtId="14" fontId="11" fillId="3" borderId="13" xfId="2" applyNumberFormat="1" applyFont="1" applyFill="1" applyBorder="1" applyAlignment="1">
      <alignment horizontal="center" vertical="center" wrapText="1"/>
    </xf>
    <xf numFmtId="10" fontId="11" fillId="3" borderId="13" xfId="2" applyNumberFormat="1" applyFont="1" applyFill="1" applyBorder="1" applyAlignment="1">
      <alignment horizontal="center" vertical="center" wrapText="1"/>
    </xf>
    <xf numFmtId="9" fontId="11" fillId="3" borderId="13" xfId="1" applyFont="1" applyFill="1" applyBorder="1" applyAlignment="1">
      <alignment horizontal="center" vertical="center" wrapText="1"/>
    </xf>
    <xf numFmtId="9" fontId="11" fillId="3" borderId="22" xfId="2" applyNumberFormat="1" applyFont="1" applyFill="1" applyBorder="1" applyAlignment="1">
      <alignment horizontal="center" vertical="center" wrapText="1"/>
    </xf>
    <xf numFmtId="0" fontId="2" fillId="3" borderId="1" xfId="2" applyFont="1" applyFill="1" applyBorder="1" applyAlignment="1">
      <alignment wrapText="1"/>
    </xf>
    <xf numFmtId="0" fontId="11" fillId="3" borderId="19" xfId="2" applyFont="1" applyFill="1" applyBorder="1" applyAlignment="1">
      <alignment horizontal="left" vertical="center" wrapText="1"/>
    </xf>
    <xf numFmtId="0" fontId="11" fillId="3" borderId="21" xfId="2" applyFont="1" applyFill="1" applyBorder="1" applyAlignment="1">
      <alignment horizontal="left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6" xfId="4" applyFont="1" applyFill="1" applyBorder="1" applyAlignment="1" applyProtection="1">
      <alignment horizontal="center" vertical="center" wrapText="1"/>
      <protection hidden="1"/>
    </xf>
    <xf numFmtId="0" fontId="9" fillId="3" borderId="1" xfId="4" applyFont="1" applyFill="1" applyBorder="1" applyAlignment="1" applyProtection="1">
      <alignment horizontal="center" vertical="center" wrapText="1"/>
      <protection hidden="1"/>
    </xf>
    <xf numFmtId="0" fontId="2" fillId="3" borderId="1" xfId="2" applyFont="1" applyFill="1" applyBorder="1" applyAlignment="1">
      <alignment horizontal="center"/>
    </xf>
    <xf numFmtId="0" fontId="11" fillId="3" borderId="1" xfId="0" applyFont="1" applyFill="1" applyBorder="1" applyAlignment="1">
      <alignment horizontal="justify" vertical="center"/>
    </xf>
    <xf numFmtId="0" fontId="23" fillId="3" borderId="0" xfId="0" applyFont="1" applyFill="1" applyAlignment="1">
      <alignment horizontal="justify" vertical="center"/>
    </xf>
    <xf numFmtId="0" fontId="11" fillId="3" borderId="1" xfId="0" applyFont="1" applyFill="1" applyBorder="1" applyAlignment="1">
      <alignment horizontal="center" vertical="center"/>
    </xf>
    <xf numFmtId="0" fontId="2" fillId="3" borderId="1" xfId="2" applyFont="1" applyFill="1" applyBorder="1" applyAlignment="1">
      <alignment horizontal="center" wrapText="1"/>
    </xf>
    <xf numFmtId="0" fontId="11" fillId="3" borderId="1" xfId="2" applyFont="1" applyFill="1" applyBorder="1" applyAlignment="1">
      <alignment horizontal="left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13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center" vertical="center" wrapText="1"/>
    </xf>
    <xf numFmtId="0" fontId="11" fillId="3" borderId="13" xfId="2" applyFont="1" applyFill="1" applyBorder="1" applyAlignment="1">
      <alignment vertical="center" wrapText="1"/>
    </xf>
    <xf numFmtId="0" fontId="11" fillId="3" borderId="15" xfId="2" applyFont="1" applyFill="1" applyBorder="1" applyAlignment="1">
      <alignment horizontal="left" vertical="center" wrapText="1"/>
    </xf>
    <xf numFmtId="0" fontId="11" fillId="3" borderId="16" xfId="2" applyFont="1" applyFill="1" applyBorder="1" applyAlignment="1">
      <alignment horizontal="center" vertical="center" wrapText="1"/>
    </xf>
    <xf numFmtId="0" fontId="11" fillId="3" borderId="16" xfId="2" applyFont="1" applyFill="1" applyBorder="1" applyAlignment="1">
      <alignment horizontal="left" vertical="center" wrapText="1"/>
    </xf>
    <xf numFmtId="0" fontId="8" fillId="3" borderId="16" xfId="2" applyFont="1" applyFill="1" applyBorder="1" applyAlignment="1">
      <alignment horizontal="center" vertical="center" wrapText="1"/>
    </xf>
    <xf numFmtId="0" fontId="11" fillId="3" borderId="16" xfId="2" applyFont="1" applyFill="1" applyBorder="1" applyAlignment="1">
      <alignment vertical="center" wrapText="1"/>
    </xf>
    <xf numFmtId="0" fontId="12" fillId="3" borderId="16" xfId="2" applyFont="1" applyFill="1" applyBorder="1" applyAlignment="1">
      <alignment horizontal="center" vertical="center" wrapText="1"/>
    </xf>
    <xf numFmtId="9" fontId="11" fillId="3" borderId="16" xfId="2" applyNumberFormat="1" applyFont="1" applyFill="1" applyBorder="1" applyAlignment="1">
      <alignment horizontal="center" vertical="center" wrapText="1"/>
    </xf>
    <xf numFmtId="14" fontId="11" fillId="3" borderId="16" xfId="2" applyNumberFormat="1" applyFont="1" applyFill="1" applyBorder="1" applyAlignment="1">
      <alignment horizontal="center" vertical="center" wrapText="1"/>
    </xf>
    <xf numFmtId="9" fontId="11" fillId="3" borderId="16" xfId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1" fillId="3" borderId="15" xfId="2" applyFont="1" applyFill="1" applyBorder="1" applyAlignment="1">
      <alignment horizontal="center" vertical="center" wrapText="1"/>
    </xf>
    <xf numFmtId="1" fontId="11" fillId="3" borderId="16" xfId="2" applyNumberFormat="1" applyFont="1" applyFill="1" applyBorder="1" applyAlignment="1">
      <alignment horizontal="center" vertical="center" wrapText="1"/>
    </xf>
    <xf numFmtId="9" fontId="11" fillId="3" borderId="17" xfId="2" applyNumberFormat="1" applyFont="1" applyFill="1" applyBorder="1" applyAlignment="1">
      <alignment horizontal="center" vertical="center" wrapText="1"/>
    </xf>
    <xf numFmtId="0" fontId="11" fillId="3" borderId="21" xfId="2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14" fontId="11" fillId="3" borderId="17" xfId="2" applyNumberFormat="1" applyFont="1" applyFill="1" applyBorder="1" applyAlignment="1">
      <alignment horizontal="center" vertical="center" wrapText="1"/>
    </xf>
    <xf numFmtId="9" fontId="11" fillId="3" borderId="17" xfId="1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8" fillId="3" borderId="22" xfId="2" applyFont="1" applyFill="1" applyBorder="1" applyAlignment="1">
      <alignment horizontal="center" vertical="center" wrapText="1"/>
    </xf>
    <xf numFmtId="0" fontId="11" fillId="3" borderId="22" xfId="2" applyFont="1" applyFill="1" applyBorder="1" applyAlignment="1">
      <alignment vertical="center" wrapText="1"/>
    </xf>
    <xf numFmtId="0" fontId="12" fillId="3" borderId="22" xfId="2" applyFont="1" applyFill="1" applyBorder="1" applyAlignment="1">
      <alignment horizontal="center" vertical="center" wrapText="1"/>
    </xf>
    <xf numFmtId="0" fontId="11" fillId="3" borderId="22" xfId="2" applyFont="1" applyFill="1" applyBorder="1" applyAlignment="1">
      <alignment horizontal="center" vertical="center" wrapText="1"/>
    </xf>
    <xf numFmtId="14" fontId="11" fillId="3" borderId="22" xfId="2" applyNumberFormat="1" applyFont="1" applyFill="1" applyBorder="1" applyAlignment="1">
      <alignment horizontal="center" vertical="center" wrapText="1"/>
    </xf>
    <xf numFmtId="14" fontId="11" fillId="3" borderId="14" xfId="2" applyNumberFormat="1" applyFont="1" applyFill="1" applyBorder="1" applyAlignment="1">
      <alignment horizontal="center" vertical="center" wrapText="1"/>
    </xf>
    <xf numFmtId="1" fontId="11" fillId="3" borderId="14" xfId="2" applyNumberFormat="1" applyFont="1" applyFill="1" applyBorder="1" applyAlignment="1">
      <alignment horizontal="center" vertical="center" wrapText="1"/>
    </xf>
    <xf numFmtId="0" fontId="11" fillId="3" borderId="14" xfId="2" applyFont="1" applyFill="1" applyBorder="1" applyAlignment="1">
      <alignment horizontal="center" vertical="center" wrapText="1"/>
    </xf>
    <xf numFmtId="9" fontId="11" fillId="3" borderId="14" xfId="1" applyFont="1" applyFill="1" applyBorder="1" applyAlignment="1">
      <alignment horizontal="center" vertical="center" wrapText="1"/>
    </xf>
    <xf numFmtId="9" fontId="11" fillId="3" borderId="14" xfId="2" applyNumberFormat="1" applyFont="1" applyFill="1" applyBorder="1" applyAlignment="1">
      <alignment horizontal="center" vertical="center" wrapText="1"/>
    </xf>
    <xf numFmtId="0" fontId="9" fillId="3" borderId="15" xfId="2" applyFont="1" applyFill="1" applyBorder="1" applyAlignment="1">
      <alignment horizontal="center" vertical="center" wrapText="1"/>
    </xf>
    <xf numFmtId="0" fontId="9" fillId="3" borderId="16" xfId="2" applyFont="1" applyFill="1" applyBorder="1" applyAlignment="1">
      <alignment horizontal="center" vertical="center" wrapText="1"/>
    </xf>
    <xf numFmtId="0" fontId="11" fillId="3" borderId="20" xfId="2" applyFont="1" applyFill="1" applyBorder="1" applyAlignment="1">
      <alignment horizontal="center" vertical="center" wrapText="1"/>
    </xf>
    <xf numFmtId="0" fontId="10" fillId="3" borderId="20" xfId="2" applyFont="1" applyFill="1" applyBorder="1" applyAlignment="1">
      <alignment horizontal="center" vertical="center" wrapText="1"/>
    </xf>
    <xf numFmtId="0" fontId="11" fillId="3" borderId="20" xfId="2" applyFont="1" applyFill="1" applyBorder="1" applyAlignment="1">
      <alignment vertical="center" wrapText="1"/>
    </xf>
    <xf numFmtId="0" fontId="9" fillId="3" borderId="20" xfId="2" applyFont="1" applyFill="1" applyBorder="1" applyAlignment="1">
      <alignment horizontal="left" vertical="center" wrapText="1"/>
    </xf>
    <xf numFmtId="0" fontId="11" fillId="3" borderId="20" xfId="2" applyFont="1" applyFill="1" applyBorder="1" applyAlignment="1">
      <alignment horizontal="left" vertical="center" wrapText="1"/>
    </xf>
    <xf numFmtId="0" fontId="9" fillId="3" borderId="20" xfId="2" applyFont="1" applyFill="1" applyBorder="1" applyAlignment="1">
      <alignment horizontal="center" vertical="center" wrapText="1"/>
    </xf>
    <xf numFmtId="0" fontId="13" fillId="3" borderId="20" xfId="2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9" fontId="9" fillId="3" borderId="20" xfId="2" applyNumberFormat="1" applyFont="1" applyFill="1" applyBorder="1" applyAlignment="1">
      <alignment horizontal="center" vertical="center" wrapText="1"/>
    </xf>
    <xf numFmtId="14" fontId="11" fillId="3" borderId="20" xfId="2" applyNumberFormat="1" applyFont="1" applyFill="1" applyBorder="1" applyAlignment="1">
      <alignment horizontal="center" vertical="center" wrapText="1"/>
    </xf>
    <xf numFmtId="0" fontId="11" fillId="3" borderId="20" xfId="1" applyNumberFormat="1" applyFont="1" applyFill="1" applyBorder="1" applyAlignment="1">
      <alignment horizontal="center" vertical="center" wrapText="1"/>
    </xf>
    <xf numFmtId="9" fontId="9" fillId="3" borderId="20" xfId="1" applyFont="1" applyFill="1" applyBorder="1" applyAlignment="1">
      <alignment horizontal="center" vertical="center" wrapText="1"/>
    </xf>
    <xf numFmtId="9" fontId="11" fillId="3" borderId="20" xfId="1" applyFont="1" applyFill="1" applyBorder="1" applyAlignment="1">
      <alignment horizontal="center" vertical="center" wrapText="1"/>
    </xf>
    <xf numFmtId="9" fontId="11" fillId="3" borderId="25" xfId="2" applyNumberFormat="1" applyFont="1" applyFill="1" applyBorder="1" applyAlignment="1">
      <alignment horizontal="center" vertical="center" wrapText="1"/>
    </xf>
    <xf numFmtId="9" fontId="9" fillId="3" borderId="25" xfId="1" applyFont="1" applyFill="1" applyBorder="1" applyAlignment="1">
      <alignment horizontal="center" vertical="center" wrapText="1"/>
    </xf>
    <xf numFmtId="9" fontId="11" fillId="3" borderId="25" xfId="1" applyFont="1" applyFill="1" applyBorder="1" applyAlignment="1">
      <alignment horizontal="center" vertical="center" wrapText="1"/>
    </xf>
    <xf numFmtId="0" fontId="9" fillId="3" borderId="19" xfId="2" applyFont="1" applyFill="1" applyBorder="1" applyAlignment="1">
      <alignment horizontal="center" vertical="center" wrapText="1"/>
    </xf>
    <xf numFmtId="0" fontId="9" fillId="3" borderId="1" xfId="2" applyFont="1" applyFill="1" applyBorder="1" applyAlignment="1">
      <alignment horizontal="center" vertical="center" wrapText="1"/>
    </xf>
    <xf numFmtId="0" fontId="10" fillId="3" borderId="1" xfId="2" applyFont="1" applyFill="1" applyBorder="1" applyAlignment="1">
      <alignment horizontal="center" vertical="center" wrapText="1"/>
    </xf>
    <xf numFmtId="0" fontId="9" fillId="3" borderId="1" xfId="2" applyFont="1" applyFill="1" applyBorder="1" applyAlignment="1">
      <alignment horizontal="left" vertical="center" wrapText="1"/>
    </xf>
    <xf numFmtId="0" fontId="13" fillId="3" borderId="1" xfId="2" applyFont="1" applyFill="1" applyBorder="1" applyAlignment="1">
      <alignment horizontal="center" vertical="center" wrapText="1"/>
    </xf>
    <xf numFmtId="9" fontId="9" fillId="3" borderId="1" xfId="2" applyNumberFormat="1" applyFont="1" applyFill="1" applyBorder="1" applyAlignment="1">
      <alignment horizontal="center" vertical="center" wrapText="1"/>
    </xf>
    <xf numFmtId="1" fontId="9" fillId="3" borderId="1" xfId="2" applyNumberFormat="1" applyFont="1" applyFill="1" applyBorder="1" applyAlignment="1">
      <alignment horizontal="center" vertical="center" wrapText="1"/>
    </xf>
    <xf numFmtId="9" fontId="9" fillId="3" borderId="1" xfId="1" applyFont="1" applyFill="1" applyBorder="1" applyAlignment="1">
      <alignment horizontal="center" vertical="center" wrapText="1"/>
    </xf>
    <xf numFmtId="0" fontId="9" fillId="3" borderId="21" xfId="2" applyFont="1" applyFill="1" applyBorder="1" applyAlignment="1">
      <alignment horizontal="center" vertical="center" wrapText="1"/>
    </xf>
    <xf numFmtId="0" fontId="9" fillId="3" borderId="13" xfId="2" applyFont="1" applyFill="1" applyBorder="1" applyAlignment="1">
      <alignment horizontal="center" vertical="center" wrapText="1"/>
    </xf>
    <xf numFmtId="0" fontId="10" fillId="3" borderId="13" xfId="2" applyFont="1" applyFill="1" applyBorder="1" applyAlignment="1">
      <alignment horizontal="center" vertical="center" wrapText="1"/>
    </xf>
    <xf numFmtId="0" fontId="9" fillId="3" borderId="13" xfId="2" applyFont="1" applyFill="1" applyBorder="1" applyAlignment="1">
      <alignment horizontal="left" vertical="center" wrapText="1"/>
    </xf>
    <xf numFmtId="0" fontId="13" fillId="3" borderId="13" xfId="2" applyFont="1" applyFill="1" applyBorder="1" applyAlignment="1">
      <alignment horizontal="center" vertical="center" wrapText="1"/>
    </xf>
    <xf numFmtId="9" fontId="9" fillId="3" borderId="13" xfId="2" applyNumberFormat="1" applyFont="1" applyFill="1" applyBorder="1" applyAlignment="1">
      <alignment horizontal="center" vertical="center" wrapText="1"/>
    </xf>
    <xf numFmtId="9" fontId="9" fillId="3" borderId="13" xfId="1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9" fillId="3" borderId="16" xfId="2" applyFont="1" applyFill="1" applyBorder="1" applyAlignment="1" applyProtection="1">
      <alignment horizontal="center" vertical="center" wrapText="1"/>
      <protection hidden="1"/>
    </xf>
    <xf numFmtId="0" fontId="13" fillId="3" borderId="16" xfId="0" applyFont="1" applyFill="1" applyBorder="1" applyAlignment="1">
      <alignment horizontal="center" vertical="center" wrapText="1"/>
    </xf>
    <xf numFmtId="9" fontId="9" fillId="3" borderId="16" xfId="0" applyNumberFormat="1" applyFont="1" applyFill="1" applyBorder="1" applyAlignment="1">
      <alignment horizontal="justify" vertical="top"/>
    </xf>
    <xf numFmtId="0" fontId="9" fillId="3" borderId="16" xfId="0" applyFont="1" applyFill="1" applyBorder="1" applyAlignment="1">
      <alignment horizontal="justify" vertical="top"/>
    </xf>
    <xf numFmtId="0" fontId="10" fillId="3" borderId="1" xfId="0" applyFont="1" applyFill="1" applyBorder="1" applyAlignment="1">
      <alignment horizontal="center" vertical="center" wrapText="1"/>
    </xf>
    <xf numFmtId="0" fontId="9" fillId="3" borderId="1" xfId="2" applyFont="1" applyFill="1" applyBorder="1" applyAlignment="1" applyProtection="1">
      <alignment horizontal="center" vertical="center" wrapText="1"/>
      <protection hidden="1"/>
    </xf>
    <xf numFmtId="9" fontId="9" fillId="3" borderId="1" xfId="0" applyNumberFormat="1" applyFont="1" applyFill="1" applyBorder="1" applyAlignment="1">
      <alignment horizontal="justify" vertical="top"/>
    </xf>
    <xf numFmtId="0" fontId="9" fillId="3" borderId="1" xfId="0" applyFont="1" applyFill="1" applyBorder="1" applyAlignment="1">
      <alignment horizontal="justify" vertical="top"/>
    </xf>
    <xf numFmtId="9" fontId="11" fillId="3" borderId="1" xfId="2" applyNumberFormat="1" applyFont="1" applyFill="1" applyBorder="1" applyAlignment="1">
      <alignment vertical="center" wrapText="1"/>
    </xf>
    <xf numFmtId="0" fontId="9" fillId="3" borderId="1" xfId="1" applyNumberFormat="1" applyFont="1" applyFill="1" applyBorder="1" applyAlignment="1">
      <alignment horizontal="center" vertical="center" wrapText="1"/>
    </xf>
    <xf numFmtId="0" fontId="9" fillId="3" borderId="1" xfId="3" applyNumberFormat="1" applyFont="1" applyFill="1" applyBorder="1" applyAlignment="1">
      <alignment horizontal="center" vertical="center" wrapText="1"/>
    </xf>
    <xf numFmtId="0" fontId="13" fillId="3" borderId="1" xfId="3" applyNumberFormat="1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9" fillId="3" borderId="13" xfId="2" applyFont="1" applyFill="1" applyBorder="1" applyAlignment="1" applyProtection="1">
      <alignment horizontal="center" vertical="center" wrapText="1"/>
      <protection hidden="1"/>
    </xf>
    <xf numFmtId="0" fontId="13" fillId="3" borderId="13" xfId="3" applyNumberFormat="1" applyFont="1" applyFill="1" applyBorder="1" applyAlignment="1">
      <alignment horizontal="center" vertical="center" wrapText="1"/>
    </xf>
    <xf numFmtId="0" fontId="9" fillId="3" borderId="13" xfId="1" applyNumberFormat="1" applyFont="1" applyFill="1" applyBorder="1" applyAlignment="1">
      <alignment horizontal="center" vertical="center" wrapText="1"/>
    </xf>
    <xf numFmtId="9" fontId="9" fillId="3" borderId="13" xfId="0" applyNumberFormat="1" applyFont="1" applyFill="1" applyBorder="1" applyAlignment="1">
      <alignment horizontal="justify" vertical="top"/>
    </xf>
    <xf numFmtId="0" fontId="11" fillId="3" borderId="16" xfId="4" applyFont="1" applyFill="1" applyBorder="1" applyAlignment="1">
      <alignment horizontal="center" vertical="center" wrapText="1"/>
    </xf>
    <xf numFmtId="0" fontId="12" fillId="3" borderId="16" xfId="4" applyFont="1" applyFill="1" applyBorder="1" applyAlignment="1">
      <alignment horizontal="center" vertical="center" wrapText="1"/>
    </xf>
    <xf numFmtId="9" fontId="11" fillId="3" borderId="16" xfId="2" applyNumberFormat="1" applyFont="1" applyFill="1" applyBorder="1" applyAlignment="1">
      <alignment vertical="center" wrapText="1"/>
    </xf>
    <xf numFmtId="0" fontId="11" fillId="3" borderId="19" xfId="2" applyFont="1" applyFill="1" applyBorder="1" applyAlignment="1">
      <alignment horizontal="center" vertical="center" wrapText="1"/>
    </xf>
    <xf numFmtId="0" fontId="11" fillId="3" borderId="1" xfId="4" applyFont="1" applyFill="1" applyBorder="1" applyAlignment="1">
      <alignment horizontal="center" vertical="center" wrapText="1"/>
    </xf>
    <xf numFmtId="0" fontId="12" fillId="3" borderId="1" xfId="4" applyFont="1" applyFill="1" applyBorder="1" applyAlignment="1">
      <alignment horizontal="center" vertical="center" wrapText="1"/>
    </xf>
    <xf numFmtId="0" fontId="9" fillId="3" borderId="1" xfId="4" applyFont="1" applyFill="1" applyBorder="1" applyAlignment="1">
      <alignment horizontal="center" vertical="center" wrapText="1"/>
    </xf>
    <xf numFmtId="0" fontId="9" fillId="3" borderId="13" xfId="4" applyFont="1" applyFill="1" applyBorder="1" applyAlignment="1" applyProtection="1">
      <alignment horizontal="center" vertical="center" wrapText="1"/>
      <protection hidden="1"/>
    </xf>
    <xf numFmtId="0" fontId="11" fillId="3" borderId="13" xfId="4" applyFont="1" applyFill="1" applyBorder="1" applyAlignment="1">
      <alignment horizontal="center" vertical="center" wrapText="1"/>
    </xf>
    <xf numFmtId="0" fontId="12" fillId="3" borderId="13" xfId="4" applyFont="1" applyFill="1" applyBorder="1" applyAlignment="1">
      <alignment horizontal="center" vertical="center" wrapText="1"/>
    </xf>
    <xf numFmtId="0" fontId="9" fillId="3" borderId="13" xfId="4" applyFont="1" applyFill="1" applyBorder="1" applyAlignment="1">
      <alignment horizontal="center" vertical="center" wrapText="1"/>
    </xf>
    <xf numFmtId="9" fontId="11" fillId="3" borderId="13" xfId="2" applyNumberFormat="1" applyFont="1" applyFill="1" applyBorder="1" applyAlignment="1">
      <alignment vertical="center" wrapText="1"/>
    </xf>
    <xf numFmtId="0" fontId="10" fillId="3" borderId="16" xfId="2" applyFont="1" applyFill="1" applyBorder="1" applyAlignment="1">
      <alignment horizontal="center" vertical="center" wrapText="1"/>
    </xf>
    <xf numFmtId="0" fontId="9" fillId="3" borderId="16" xfId="2" applyFont="1" applyFill="1" applyBorder="1" applyAlignment="1">
      <alignment vertical="center" wrapText="1"/>
    </xf>
    <xf numFmtId="9" fontId="9" fillId="3" borderId="16" xfId="2" applyNumberFormat="1" applyFont="1" applyFill="1" applyBorder="1" applyAlignment="1">
      <alignment vertical="center" wrapText="1"/>
    </xf>
    <xf numFmtId="0" fontId="9" fillId="3" borderId="1" xfId="2" applyFont="1" applyFill="1" applyBorder="1" applyAlignment="1">
      <alignment vertical="center" wrapText="1"/>
    </xf>
    <xf numFmtId="0" fontId="13" fillId="3" borderId="1" xfId="4" applyFont="1" applyFill="1" applyBorder="1" applyAlignment="1" applyProtection="1">
      <alignment horizontal="center" vertical="center" wrapText="1"/>
      <protection hidden="1"/>
    </xf>
    <xf numFmtId="0" fontId="9" fillId="3" borderId="13" xfId="2" applyFont="1" applyFill="1" applyBorder="1" applyAlignment="1">
      <alignment vertical="center" wrapText="1"/>
    </xf>
    <xf numFmtId="0" fontId="13" fillId="3" borderId="13" xfId="4" applyFont="1" applyFill="1" applyBorder="1" applyAlignment="1" applyProtection="1">
      <alignment horizontal="center" vertical="center" wrapText="1"/>
      <protection hidden="1"/>
    </xf>
    <xf numFmtId="9" fontId="11" fillId="3" borderId="22" xfId="1" applyFont="1" applyFill="1" applyBorder="1" applyAlignment="1">
      <alignment horizontal="center" vertical="center" wrapText="1"/>
    </xf>
    <xf numFmtId="0" fontId="13" fillId="3" borderId="16" xfId="4" applyFont="1" applyFill="1" applyBorder="1" applyAlignment="1" applyProtection="1">
      <alignment horizontal="center" vertical="center" wrapText="1"/>
      <protection hidden="1"/>
    </xf>
    <xf numFmtId="0" fontId="9" fillId="11" borderId="16" xfId="0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 wrapText="1"/>
    </xf>
    <xf numFmtId="9" fontId="9" fillId="3" borderId="1" xfId="2" applyNumberFormat="1" applyFont="1" applyFill="1" applyBorder="1" applyAlignment="1">
      <alignment vertical="center" wrapText="1"/>
    </xf>
    <xf numFmtId="0" fontId="11" fillId="3" borderId="16" xfId="2" applyFont="1" applyFill="1" applyBorder="1" applyAlignment="1">
      <alignment horizontal="justify" vertical="center" wrapText="1"/>
    </xf>
    <xf numFmtId="0" fontId="9" fillId="3" borderId="16" xfId="2" applyFont="1" applyFill="1" applyBorder="1" applyAlignment="1">
      <alignment horizontal="justify" vertical="center" wrapText="1"/>
    </xf>
    <xf numFmtId="0" fontId="9" fillId="3" borderId="16" xfId="0" applyFont="1" applyFill="1" applyBorder="1" applyAlignment="1">
      <alignment horizontal="justify" vertical="center" wrapText="1"/>
    </xf>
    <xf numFmtId="9" fontId="2" fillId="3" borderId="1" xfId="1" applyFont="1" applyFill="1" applyBorder="1" applyAlignment="1">
      <alignment horizontal="center" vertical="center" wrapText="1"/>
    </xf>
    <xf numFmtId="0" fontId="11" fillId="3" borderId="13" xfId="2" applyFont="1" applyFill="1" applyBorder="1" applyAlignment="1">
      <alignment horizontal="justify" vertical="center" wrapText="1"/>
    </xf>
    <xf numFmtId="0" fontId="9" fillId="3" borderId="13" xfId="2" applyFont="1" applyFill="1" applyBorder="1" applyAlignment="1">
      <alignment horizontal="justify" vertical="center" wrapText="1"/>
    </xf>
    <xf numFmtId="0" fontId="9" fillId="3" borderId="13" xfId="0" applyFont="1" applyFill="1" applyBorder="1" applyAlignment="1">
      <alignment horizontal="justify" vertical="center" wrapText="1"/>
    </xf>
    <xf numFmtId="0" fontId="8" fillId="3" borderId="16" xfId="2" applyFont="1" applyFill="1" applyBorder="1" applyAlignment="1">
      <alignment vertical="center" wrapText="1"/>
    </xf>
    <xf numFmtId="9" fontId="9" fillId="3" borderId="16" xfId="0" applyNumberFormat="1" applyFont="1" applyFill="1" applyBorder="1" applyAlignment="1">
      <alignment horizontal="center" vertical="center" wrapText="1"/>
    </xf>
    <xf numFmtId="9" fontId="2" fillId="3" borderId="20" xfId="1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vertical="center" wrapText="1"/>
    </xf>
    <xf numFmtId="9" fontId="9" fillId="3" borderId="1" xfId="0" applyNumberFormat="1" applyFont="1" applyFill="1" applyBorder="1" applyAlignment="1">
      <alignment horizontal="center" vertical="center" wrapText="1"/>
    </xf>
    <xf numFmtId="0" fontId="8" fillId="3" borderId="22" xfId="2" applyFont="1" applyFill="1" applyBorder="1" applyAlignment="1">
      <alignment vertical="center" wrapText="1"/>
    </xf>
    <xf numFmtId="9" fontId="9" fillId="3" borderId="22" xfId="0" applyNumberFormat="1" applyFont="1" applyFill="1" applyBorder="1" applyAlignment="1">
      <alignment horizontal="center" vertical="center" wrapText="1"/>
    </xf>
    <xf numFmtId="9" fontId="9" fillId="3" borderId="22" xfId="1" applyFont="1" applyFill="1" applyBorder="1" applyAlignment="1">
      <alignment horizontal="center" vertical="center" wrapText="1"/>
    </xf>
    <xf numFmtId="0" fontId="4" fillId="3" borderId="16" xfId="2" applyFont="1" applyFill="1" applyBorder="1" applyAlignment="1">
      <alignment horizontal="center" vertical="center" wrapText="1"/>
    </xf>
    <xf numFmtId="0" fontId="2" fillId="3" borderId="16" xfId="2" applyFont="1" applyFill="1" applyBorder="1" applyAlignment="1">
      <alignment wrapText="1"/>
    </xf>
    <xf numFmtId="0" fontId="2" fillId="3" borderId="13" xfId="2" applyFont="1" applyFill="1" applyBorder="1" applyAlignment="1">
      <alignment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2" fillId="3" borderId="22" xfId="2" applyFont="1" applyFill="1" applyBorder="1" applyAlignment="1">
      <alignment wrapText="1"/>
    </xf>
    <xf numFmtId="0" fontId="16" fillId="3" borderId="20" xfId="0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justify" vertical="center"/>
    </xf>
    <xf numFmtId="0" fontId="19" fillId="3" borderId="1" xfId="0" applyFont="1" applyFill="1" applyBorder="1" applyAlignment="1">
      <alignment horizontal="justify" vertical="center"/>
    </xf>
    <xf numFmtId="0" fontId="16" fillId="3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justify" vertical="center"/>
    </xf>
    <xf numFmtId="0" fontId="20" fillId="3" borderId="1" xfId="0" applyFont="1" applyFill="1" applyBorder="1" applyAlignment="1">
      <alignment horizontal="justify" vertical="center"/>
    </xf>
    <xf numFmtId="0" fontId="19" fillId="3" borderId="0" xfId="0" applyFont="1" applyFill="1" applyAlignment="1">
      <alignment horizontal="justify" vertical="center"/>
    </xf>
    <xf numFmtId="0" fontId="16" fillId="3" borderId="13" xfId="0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center" vertical="center" wrapText="1"/>
    </xf>
    <xf numFmtId="0" fontId="23" fillId="3" borderId="1" xfId="0" applyFont="1" applyFill="1" applyBorder="1" applyAlignment="1">
      <alignment horizontal="justify" vertical="center"/>
    </xf>
    <xf numFmtId="0" fontId="11" fillId="3" borderId="1" xfId="2" applyFont="1" applyFill="1" applyBorder="1" applyAlignment="1">
      <alignment horizontal="center" wrapText="1"/>
    </xf>
    <xf numFmtId="0" fontId="11" fillId="3" borderId="1" xfId="2" applyFont="1" applyFill="1" applyBorder="1" applyAlignment="1">
      <alignment wrapText="1"/>
    </xf>
    <xf numFmtId="0" fontId="11" fillId="3" borderId="1" xfId="2" applyFont="1" applyFill="1" applyBorder="1" applyAlignment="1">
      <alignment horizontal="center"/>
    </xf>
    <xf numFmtId="0" fontId="11" fillId="3" borderId="13" xfId="2" applyFont="1" applyFill="1" applyBorder="1" applyAlignment="1">
      <alignment wrapText="1"/>
    </xf>
    <xf numFmtId="0" fontId="2" fillId="3" borderId="20" xfId="2" applyFont="1" applyFill="1" applyBorder="1" applyAlignment="1">
      <alignment wrapText="1"/>
    </xf>
    <xf numFmtId="0" fontId="2" fillId="3" borderId="20" xfId="2" applyFont="1" applyFill="1" applyBorder="1"/>
    <xf numFmtId="0" fontId="2" fillId="3" borderId="16" xfId="2" applyFont="1" applyFill="1" applyBorder="1"/>
    <xf numFmtId="0" fontId="24" fillId="3" borderId="13" xfId="2" applyFont="1" applyFill="1" applyBorder="1" applyAlignment="1">
      <alignment wrapText="1"/>
    </xf>
    <xf numFmtId="0" fontId="9" fillId="3" borderId="25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justify" vertical="center"/>
    </xf>
    <xf numFmtId="0" fontId="9" fillId="3" borderId="27" xfId="0" applyFont="1" applyFill="1" applyBorder="1" applyAlignment="1">
      <alignment horizontal="center" vertical="center" wrapText="1"/>
    </xf>
    <xf numFmtId="9" fontId="9" fillId="3" borderId="20" xfId="0" applyNumberFormat="1" applyFont="1" applyFill="1" applyBorder="1" applyAlignment="1">
      <alignment horizontal="center" vertical="center" wrapText="1"/>
    </xf>
    <xf numFmtId="0" fontId="6" fillId="3" borderId="20" xfId="0" applyFont="1" applyFill="1" applyBorder="1"/>
    <xf numFmtId="0" fontId="6" fillId="3" borderId="1" xfId="0" applyFont="1" applyFill="1" applyBorder="1"/>
    <xf numFmtId="0" fontId="2" fillId="3" borderId="0" xfId="2" applyFont="1" applyFill="1" applyAlignment="1">
      <alignment wrapText="1"/>
    </xf>
    <xf numFmtId="0" fontId="26" fillId="3" borderId="13" xfId="0" applyFont="1" applyFill="1" applyBorder="1"/>
    <xf numFmtId="0" fontId="26" fillId="3" borderId="0" xfId="2" applyFont="1" applyFill="1"/>
    <xf numFmtId="0" fontId="27" fillId="3" borderId="0" xfId="2" applyFont="1" applyFill="1"/>
    <xf numFmtId="4" fontId="3" fillId="3" borderId="0" xfId="2" applyNumberFormat="1" applyFont="1" applyFill="1" applyAlignment="1">
      <alignment horizontal="center" vertical="center" wrapText="1"/>
    </xf>
    <xf numFmtId="0" fontId="2" fillId="8" borderId="0" xfId="2" applyFont="1" applyFill="1" applyBorder="1" applyAlignment="1">
      <alignment horizontal="center" wrapText="1"/>
    </xf>
    <xf numFmtId="0" fontId="2" fillId="8" borderId="0" xfId="2" applyFont="1" applyFill="1" applyAlignment="1">
      <alignment horizontal="center" wrapText="1"/>
    </xf>
    <xf numFmtId="0" fontId="2" fillId="8" borderId="1" xfId="2" applyFont="1" applyFill="1" applyBorder="1" applyAlignment="1">
      <alignment horizontal="center" wrapText="1"/>
    </xf>
    <xf numFmtId="0" fontId="5" fillId="3" borderId="0" xfId="2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5" fillId="3" borderId="0" xfId="2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2" fillId="0" borderId="1" xfId="2" applyNumberFormat="1" applyFont="1" applyBorder="1" applyAlignment="1">
      <alignment horizontal="center"/>
    </xf>
    <xf numFmtId="4" fontId="3" fillId="0" borderId="2" xfId="2" applyNumberFormat="1" applyFont="1" applyBorder="1" applyAlignment="1">
      <alignment vertical="center" wrapText="1"/>
    </xf>
    <xf numFmtId="4" fontId="3" fillId="0" borderId="3" xfId="2" applyNumberFormat="1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4" fontId="3" fillId="0" borderId="5" xfId="2" applyNumberFormat="1" applyFont="1" applyBorder="1" applyAlignment="1">
      <alignment vertical="center" wrapText="1"/>
    </xf>
    <xf numFmtId="4" fontId="3" fillId="0" borderId="0" xfId="2" applyNumberFormat="1" applyFont="1" applyAlignment="1">
      <alignment vertical="center" wrapText="1"/>
    </xf>
    <xf numFmtId="0" fontId="0" fillId="0" borderId="6" xfId="0" applyBorder="1" applyAlignment="1">
      <alignment vertical="center" wrapText="1"/>
    </xf>
    <xf numFmtId="4" fontId="3" fillId="0" borderId="7" xfId="2" applyNumberFormat="1" applyFont="1" applyBorder="1" applyAlignment="1">
      <alignment vertical="center" wrapText="1"/>
    </xf>
    <xf numFmtId="4" fontId="3" fillId="0" borderId="8" xfId="2" applyNumberFormat="1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4" fontId="4" fillId="0" borderId="1" xfId="2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8" fillId="4" borderId="1" xfId="2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8" fillId="4" borderId="13" xfId="2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8" fillId="5" borderId="10" xfId="2" applyFont="1" applyFill="1" applyBorder="1" applyAlignment="1">
      <alignment horizontal="center" vertical="center" wrapText="1"/>
    </xf>
    <xf numFmtId="0" fontId="8" fillId="5" borderId="11" xfId="2" applyFont="1" applyFill="1" applyBorder="1" applyAlignment="1">
      <alignment horizontal="center" vertical="center" wrapText="1"/>
    </xf>
    <xf numFmtId="0" fontId="8" fillId="5" borderId="12" xfId="2" applyFont="1" applyFill="1" applyBorder="1" applyAlignment="1">
      <alignment horizontal="center" vertical="center" wrapText="1"/>
    </xf>
    <xf numFmtId="0" fontId="8" fillId="6" borderId="10" xfId="2" applyFont="1" applyFill="1" applyBorder="1" applyAlignment="1">
      <alignment horizontal="center" vertical="center" wrapText="1"/>
    </xf>
    <xf numFmtId="0" fontId="8" fillId="6" borderId="11" xfId="2" applyFont="1" applyFill="1" applyBorder="1" applyAlignment="1">
      <alignment horizontal="center" vertical="center" wrapText="1"/>
    </xf>
    <xf numFmtId="0" fontId="8" fillId="6" borderId="12" xfId="2" applyFont="1" applyFill="1" applyBorder="1" applyAlignment="1">
      <alignment horizontal="center" vertical="center" wrapText="1"/>
    </xf>
    <xf numFmtId="0" fontId="8" fillId="4" borderId="14" xfId="2" applyFont="1" applyFill="1" applyBorder="1" applyAlignment="1">
      <alignment horizontal="center" vertical="center" wrapText="1"/>
    </xf>
    <xf numFmtId="9" fontId="11" fillId="3" borderId="18" xfId="2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9" fontId="11" fillId="3" borderId="17" xfId="2" applyNumberFormat="1" applyFont="1" applyFill="1" applyBorder="1" applyAlignment="1">
      <alignment horizontal="center" vertical="center" wrapText="1"/>
    </xf>
    <xf numFmtId="9" fontId="11" fillId="3" borderId="1" xfId="2" applyNumberFormat="1" applyFont="1" applyFill="1" applyBorder="1" applyAlignment="1">
      <alignment horizontal="center" vertical="center" wrapText="1"/>
    </xf>
    <xf numFmtId="0" fontId="9" fillId="3" borderId="15" xfId="2" applyFont="1" applyFill="1" applyBorder="1" applyAlignment="1">
      <alignment horizontal="center" vertical="center" wrapText="1"/>
    </xf>
    <xf numFmtId="0" fontId="0" fillId="3" borderId="19" xfId="0" applyFill="1" applyBorder="1" applyAlignment="1">
      <alignment vertical="center" wrapText="1"/>
    </xf>
    <xf numFmtId="0" fontId="0" fillId="3" borderId="24" xfId="0" applyFill="1" applyBorder="1" applyAlignment="1">
      <alignment vertical="center" wrapText="1"/>
    </xf>
    <xf numFmtId="9" fontId="11" fillId="3" borderId="14" xfId="2" applyNumberFormat="1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left"/>
    </xf>
    <xf numFmtId="0" fontId="17" fillId="3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20" fillId="7" borderId="1" xfId="0" applyFont="1" applyFill="1" applyBorder="1" applyAlignment="1">
      <alignment horizontal="center" wrapText="1"/>
    </xf>
  </cellXfs>
  <cellStyles count="5">
    <cellStyle name="Millares 2 2" xfId="3" xr:uid="{00000000-0005-0000-0000-000000000000}"/>
    <cellStyle name="Normal" xfId="0" builtinId="0"/>
    <cellStyle name="Normal 2 2" xfId="2" xr:uid="{00000000-0005-0000-0000-000002000000}"/>
    <cellStyle name="Normal 2 2 2" xfId="4" xr:uid="{00000000-0005-0000-0000-000003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</xdr:rowOff>
    </xdr:from>
    <xdr:to>
      <xdr:col>2</xdr:col>
      <xdr:colOff>134471</xdr:colOff>
      <xdr:row>2</xdr:row>
      <xdr:rowOff>150480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1E32E39-2DCE-48C8-80C6-D200B3F071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941" y="1"/>
          <a:ext cx="2028265" cy="5314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286"/>
  <sheetViews>
    <sheetView tabSelected="1" topLeftCell="B1" zoomScale="70" zoomScaleNormal="70" workbookViewId="0">
      <selection activeCell="B1" sqref="B1:K3"/>
    </sheetView>
  </sheetViews>
  <sheetFormatPr baseColWidth="10" defaultColWidth="11.42578125" defaultRowHeight="12.75" x14ac:dyDescent="0.2"/>
  <cols>
    <col min="1" max="1" width="4" style="25" customWidth="1"/>
    <col min="2" max="2" width="28.42578125" style="25" bestFit="1" customWidth="1"/>
    <col min="3" max="3" width="43.7109375" style="25" customWidth="1"/>
    <col min="4" max="4" width="28" style="25" bestFit="1" customWidth="1"/>
    <col min="5" max="5" width="28.7109375" style="25" bestFit="1" customWidth="1"/>
    <col min="6" max="6" width="27.5703125" style="25" bestFit="1" customWidth="1"/>
    <col min="7" max="7" width="28" style="25" bestFit="1" customWidth="1"/>
    <col min="8" max="8" width="28.7109375" style="25" bestFit="1" customWidth="1"/>
    <col min="9" max="9" width="29.28515625" style="25" bestFit="1" customWidth="1"/>
    <col min="10" max="10" width="26.85546875" style="25" bestFit="1" customWidth="1"/>
    <col min="11" max="11" width="28.42578125" style="25" bestFit="1" customWidth="1"/>
    <col min="12" max="12" width="31.5703125" style="38" bestFit="1" customWidth="1"/>
    <col min="13" max="13" width="10.140625" style="38" bestFit="1" customWidth="1"/>
    <col min="14" max="14" width="10" style="38" bestFit="1" customWidth="1"/>
    <col min="15" max="15" width="14.28515625" style="38" bestFit="1" customWidth="1"/>
    <col min="16" max="16" width="19.7109375" style="38" bestFit="1" customWidth="1"/>
    <col min="17" max="17" width="16.42578125" style="38" bestFit="1" customWidth="1"/>
    <col min="18" max="18" width="13" style="38" bestFit="1" customWidth="1"/>
    <col min="19" max="19" width="11.5703125" style="38" bestFit="1" customWidth="1"/>
    <col min="20" max="20" width="11.7109375" style="38" bestFit="1" customWidth="1"/>
    <col min="21" max="21" width="8.7109375" style="38" bestFit="1" customWidth="1"/>
    <col min="22" max="22" width="6.42578125" style="38" bestFit="1" customWidth="1"/>
    <col min="23" max="23" width="5.140625" style="39" bestFit="1" customWidth="1"/>
    <col min="24" max="24" width="6.28515625" style="38" bestFit="1" customWidth="1"/>
    <col min="25" max="25" width="5.140625" style="38" bestFit="1" customWidth="1"/>
    <col min="26" max="26" width="6.42578125" style="38" bestFit="1" customWidth="1"/>
    <col min="27" max="27" width="5.28515625" style="39" bestFit="1" customWidth="1"/>
    <col min="28" max="28" width="6.28515625" style="38" bestFit="1" customWidth="1"/>
    <col min="29" max="29" width="5.140625" style="38" bestFit="1" customWidth="1"/>
    <col min="30" max="30" width="24.28515625" style="38" bestFit="1" customWidth="1"/>
    <col min="31" max="31" width="15.42578125" style="38" bestFit="1" customWidth="1"/>
    <col min="32" max="32" width="16.85546875" style="38" hidden="1" customWidth="1"/>
    <col min="33" max="33" width="19.42578125" style="38" hidden="1" customWidth="1"/>
    <col min="34" max="34" width="18.7109375" style="38" hidden="1" customWidth="1"/>
    <col min="35" max="35" width="16.85546875" style="38" hidden="1" customWidth="1"/>
    <col min="36" max="36" width="16.140625" style="38" hidden="1" customWidth="1"/>
    <col min="37" max="37" width="17.140625" style="38" hidden="1" customWidth="1"/>
    <col min="38" max="38" width="15.42578125" style="38" hidden="1" customWidth="1"/>
    <col min="39" max="39" width="20" style="38" hidden="1" customWidth="1"/>
    <col min="40" max="40" width="17.85546875" style="38" hidden="1" customWidth="1"/>
    <col min="41" max="41" width="19" style="38" hidden="1" customWidth="1"/>
    <col min="42" max="42" width="23.140625" style="38" hidden="1" customWidth="1"/>
    <col min="43" max="43" width="16.7109375" style="38" hidden="1" customWidth="1"/>
    <col min="44" max="44" width="18.5703125" style="38" bestFit="1" customWidth="1"/>
    <col min="45" max="45" width="34.140625" style="25" bestFit="1" customWidth="1"/>
    <col min="46" max="46" width="35.28515625" style="25" customWidth="1"/>
    <col min="47" max="49" width="11.42578125" style="25" hidden="1" customWidth="1"/>
    <col min="50" max="50" width="0.140625" style="25" customWidth="1"/>
    <col min="51" max="60" width="11.42578125" style="25"/>
    <col min="61" max="61" width="9.7109375" style="25" bestFit="1" customWidth="1"/>
    <col min="62" max="16384" width="11.42578125" style="25"/>
  </cols>
  <sheetData>
    <row r="1" spans="2:61" s="1" customFormat="1" ht="15" x14ac:dyDescent="0.2"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2" t="s">
        <v>0</v>
      </c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4"/>
      <c r="AG1" s="244"/>
      <c r="AH1" s="244"/>
      <c r="AI1" s="244"/>
      <c r="AJ1" s="244"/>
      <c r="AK1" s="244"/>
      <c r="AL1" s="244"/>
      <c r="AM1" s="244"/>
      <c r="AN1" s="245"/>
      <c r="AO1" s="253" t="s">
        <v>1</v>
      </c>
      <c r="AP1" s="254"/>
      <c r="AQ1" s="254"/>
      <c r="AR1" s="254"/>
    </row>
    <row r="2" spans="2:61" s="1" customFormat="1" ht="15" x14ac:dyDescent="0.2"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6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38"/>
      <c r="AG2" s="238"/>
      <c r="AH2" s="238"/>
      <c r="AI2" s="238"/>
      <c r="AJ2" s="238"/>
      <c r="AK2" s="238"/>
      <c r="AL2" s="238"/>
      <c r="AM2" s="238"/>
      <c r="AN2" s="248"/>
      <c r="AO2" s="253" t="s">
        <v>2</v>
      </c>
      <c r="AP2" s="254"/>
      <c r="AQ2" s="254"/>
      <c r="AR2" s="254"/>
    </row>
    <row r="3" spans="2:61" s="1" customFormat="1" ht="15" x14ac:dyDescent="0.2"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9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1"/>
      <c r="AG3" s="251"/>
      <c r="AH3" s="251"/>
      <c r="AI3" s="251"/>
      <c r="AJ3" s="251"/>
      <c r="AK3" s="251"/>
      <c r="AL3" s="251"/>
      <c r="AM3" s="251"/>
      <c r="AN3" s="252"/>
      <c r="AO3" s="253" t="s">
        <v>3</v>
      </c>
      <c r="AP3" s="254"/>
      <c r="AQ3" s="254"/>
      <c r="AR3" s="254"/>
    </row>
    <row r="4" spans="2:61" s="1" customFormat="1" ht="26.25" x14ac:dyDescent="0.2">
      <c r="B4" s="2"/>
      <c r="C4" s="3"/>
      <c r="D4" s="2"/>
      <c r="E4" s="2"/>
      <c r="F4" s="2"/>
      <c r="G4" s="2"/>
      <c r="H4" s="2"/>
      <c r="I4" s="2"/>
      <c r="J4" s="2"/>
      <c r="K4" s="2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233"/>
      <c r="X4" s="233"/>
      <c r="Y4" s="233"/>
      <c r="Z4" s="233"/>
      <c r="AA4" s="233"/>
      <c r="AB4" s="4"/>
      <c r="AC4" s="4"/>
      <c r="AD4" s="4"/>
      <c r="AE4" s="4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</row>
    <row r="5" spans="2:61" s="8" customFormat="1" ht="26.25" x14ac:dyDescent="0.25">
      <c r="B5" s="237" t="s">
        <v>352</v>
      </c>
      <c r="C5" s="238"/>
      <c r="D5" s="239"/>
      <c r="E5" s="240"/>
      <c r="F5" s="6"/>
      <c r="G5" s="6"/>
      <c r="H5" s="6"/>
      <c r="I5" s="6"/>
      <c r="J5" s="6"/>
      <c r="K5" s="7"/>
      <c r="L5" s="7"/>
      <c r="M5" s="7"/>
      <c r="N5" s="7"/>
      <c r="O5" s="7"/>
      <c r="P5" s="7"/>
      <c r="Q5" s="7"/>
      <c r="R5" s="7"/>
    </row>
    <row r="6" spans="2:61" s="8" customFormat="1" ht="26.25" x14ac:dyDescent="0.25">
      <c r="B6" s="6" t="s">
        <v>4</v>
      </c>
      <c r="C6" s="239">
        <v>2020</v>
      </c>
      <c r="D6" s="240"/>
      <c r="E6" s="9"/>
      <c r="F6" s="6"/>
      <c r="G6" s="6"/>
      <c r="H6" s="6"/>
      <c r="I6" s="6"/>
      <c r="J6" s="6"/>
      <c r="K6" s="7"/>
      <c r="L6" s="7"/>
      <c r="M6" s="7"/>
      <c r="N6" s="7"/>
      <c r="O6" s="7"/>
      <c r="P6" s="7"/>
      <c r="Q6" s="7"/>
      <c r="R6" s="7"/>
    </row>
    <row r="7" spans="2:61" s="11" customFormat="1" x14ac:dyDescent="0.2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BI7" s="12"/>
    </row>
    <row r="8" spans="2:61" s="11" customFormat="1" x14ac:dyDescent="0.2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BI8" s="12"/>
    </row>
    <row r="9" spans="2:61" s="13" customFormat="1" ht="64.5" customHeight="1" x14ac:dyDescent="0.2">
      <c r="B9" s="255" t="s">
        <v>5</v>
      </c>
      <c r="C9" s="255" t="s">
        <v>6</v>
      </c>
      <c r="D9" s="255" t="s">
        <v>7</v>
      </c>
      <c r="E9" s="255" t="s">
        <v>8</v>
      </c>
      <c r="F9" s="255" t="s">
        <v>9</v>
      </c>
      <c r="G9" s="255" t="s">
        <v>10</v>
      </c>
      <c r="H9" s="255" t="s">
        <v>11</v>
      </c>
      <c r="I9" s="255" t="s">
        <v>12</v>
      </c>
      <c r="J9" s="255" t="s">
        <v>13</v>
      </c>
      <c r="K9" s="258"/>
      <c r="L9" s="258"/>
      <c r="M9" s="258"/>
      <c r="N9" s="258"/>
      <c r="O9" s="258"/>
      <c r="P9" s="258"/>
      <c r="Q9" s="255" t="s">
        <v>346</v>
      </c>
      <c r="R9" s="255" t="s">
        <v>14</v>
      </c>
      <c r="S9" s="255" t="s">
        <v>15</v>
      </c>
      <c r="T9" s="255"/>
      <c r="U9" s="255"/>
      <c r="V9" s="261" t="s">
        <v>16</v>
      </c>
      <c r="W9" s="262"/>
      <c r="X9" s="262"/>
      <c r="Y9" s="263"/>
      <c r="Z9" s="264" t="s">
        <v>17</v>
      </c>
      <c r="AA9" s="265"/>
      <c r="AB9" s="265"/>
      <c r="AC9" s="266"/>
      <c r="AD9" s="257" t="s">
        <v>18</v>
      </c>
      <c r="AE9" s="257" t="s">
        <v>19</v>
      </c>
      <c r="AF9" s="269" t="s">
        <v>20</v>
      </c>
      <c r="AG9" s="269"/>
      <c r="AH9" s="269"/>
      <c r="AI9" s="269"/>
      <c r="AJ9" s="269"/>
      <c r="AK9" s="269"/>
      <c r="AL9" s="269"/>
      <c r="AM9" s="269"/>
      <c r="AN9" s="269"/>
      <c r="AO9" s="269"/>
      <c r="AP9" s="269"/>
      <c r="AQ9" s="269"/>
      <c r="AR9" s="269" t="s">
        <v>21</v>
      </c>
      <c r="AS9" s="259"/>
      <c r="AT9" s="259"/>
    </row>
    <row r="10" spans="2:61" s="17" customFormat="1" ht="77.25" customHeight="1" thickBot="1" x14ac:dyDescent="0.3">
      <c r="B10" s="257"/>
      <c r="C10" s="257"/>
      <c r="D10" s="257"/>
      <c r="E10" s="257"/>
      <c r="F10" s="257"/>
      <c r="G10" s="257"/>
      <c r="H10" s="257"/>
      <c r="I10" s="257"/>
      <c r="J10" s="14" t="s">
        <v>22</v>
      </c>
      <c r="K10" s="14" t="s">
        <v>23</v>
      </c>
      <c r="L10" s="14" t="s">
        <v>24</v>
      </c>
      <c r="M10" s="14" t="s">
        <v>25</v>
      </c>
      <c r="N10" s="14" t="s">
        <v>26</v>
      </c>
      <c r="O10" s="14" t="s">
        <v>27</v>
      </c>
      <c r="P10" s="14" t="s">
        <v>28</v>
      </c>
      <c r="Q10" s="257"/>
      <c r="R10" s="256"/>
      <c r="S10" s="14" t="s">
        <v>29</v>
      </c>
      <c r="T10" s="14" t="s">
        <v>30</v>
      </c>
      <c r="U10" s="14" t="s">
        <v>31</v>
      </c>
      <c r="V10" s="15" t="s">
        <v>32</v>
      </c>
      <c r="W10" s="15" t="s">
        <v>33</v>
      </c>
      <c r="X10" s="15" t="s">
        <v>34</v>
      </c>
      <c r="Y10" s="15" t="s">
        <v>35</v>
      </c>
      <c r="Z10" s="15" t="s">
        <v>32</v>
      </c>
      <c r="AA10" s="15" t="s">
        <v>33</v>
      </c>
      <c r="AB10" s="15" t="s">
        <v>34</v>
      </c>
      <c r="AC10" s="15" t="s">
        <v>36</v>
      </c>
      <c r="AD10" s="267"/>
      <c r="AE10" s="267"/>
      <c r="AF10" s="16" t="s">
        <v>37</v>
      </c>
      <c r="AG10" s="16" t="s">
        <v>38</v>
      </c>
      <c r="AH10" s="16" t="s">
        <v>39</v>
      </c>
      <c r="AI10" s="16" t="s">
        <v>40</v>
      </c>
      <c r="AJ10" s="16" t="s">
        <v>41</v>
      </c>
      <c r="AK10" s="16" t="s">
        <v>42</v>
      </c>
      <c r="AL10" s="16" t="s">
        <v>43</v>
      </c>
      <c r="AM10" s="16" t="s">
        <v>44</v>
      </c>
      <c r="AN10" s="16" t="s">
        <v>45</v>
      </c>
      <c r="AO10" s="16" t="s">
        <v>46</v>
      </c>
      <c r="AP10" s="16" t="s">
        <v>47</v>
      </c>
      <c r="AQ10" s="16" t="s">
        <v>48</v>
      </c>
      <c r="AR10" s="270"/>
      <c r="AS10" s="260"/>
      <c r="AT10" s="260"/>
      <c r="BI10" s="17" t="s">
        <v>49</v>
      </c>
    </row>
    <row r="11" spans="2:61" s="17" customFormat="1" ht="64.5" customHeight="1" thickBot="1" x14ac:dyDescent="0.3">
      <c r="B11" s="74" t="s">
        <v>50</v>
      </c>
      <c r="C11" s="75" t="s">
        <v>51</v>
      </c>
      <c r="D11" s="76" t="s">
        <v>52</v>
      </c>
      <c r="E11" s="76" t="s">
        <v>53</v>
      </c>
      <c r="F11" s="77" t="s">
        <v>54</v>
      </c>
      <c r="G11" s="78" t="s">
        <v>55</v>
      </c>
      <c r="H11" s="78" t="s">
        <v>56</v>
      </c>
      <c r="I11" s="75" t="s">
        <v>57</v>
      </c>
      <c r="J11" s="75" t="s">
        <v>58</v>
      </c>
      <c r="K11" s="75" t="s">
        <v>59</v>
      </c>
      <c r="L11" s="79" t="s">
        <v>60</v>
      </c>
      <c r="M11" s="75" t="s">
        <v>61</v>
      </c>
      <c r="N11" s="75" t="s">
        <v>49</v>
      </c>
      <c r="O11" s="75"/>
      <c r="P11" s="75" t="s">
        <v>63</v>
      </c>
      <c r="Q11" s="75">
        <v>500</v>
      </c>
      <c r="R11" s="80">
        <v>0.5</v>
      </c>
      <c r="S11" s="75" t="s">
        <v>64</v>
      </c>
      <c r="T11" s="81">
        <v>43831</v>
      </c>
      <c r="U11" s="81">
        <v>44012</v>
      </c>
      <c r="V11" s="75"/>
      <c r="W11" s="80">
        <v>0.5</v>
      </c>
      <c r="X11" s="82">
        <f>IF(W11=0,"N/A",V11/W11)</f>
        <v>0</v>
      </c>
      <c r="Y11" s="80">
        <f>IF(X11="N/A","N/A",(X11*$R11))</f>
        <v>0</v>
      </c>
      <c r="Z11" s="75"/>
      <c r="AA11" s="80">
        <v>0.5</v>
      </c>
      <c r="AB11" s="82">
        <f>IF(AA11=0,"N/A",Z11/AA11)</f>
        <v>0</v>
      </c>
      <c r="AC11" s="80">
        <f>IF(AB11="N/A","N/A",(AB11*$R11))</f>
        <v>0</v>
      </c>
      <c r="AD11" s="80" t="e">
        <f>(AVERAGE(Y11,AC11,#REF!,#REF!))</f>
        <v>#REF!</v>
      </c>
      <c r="AE11" s="268"/>
      <c r="AF11" s="18" t="s">
        <v>65</v>
      </c>
      <c r="AG11" s="19"/>
      <c r="AH11" s="19"/>
      <c r="AI11" s="19"/>
      <c r="AJ11" s="19"/>
      <c r="AK11" s="19"/>
      <c r="AL11" s="19"/>
      <c r="AM11" s="19"/>
      <c r="AN11" s="19" t="s">
        <v>65</v>
      </c>
      <c r="AO11" s="19"/>
      <c r="AP11" s="19" t="s">
        <v>65</v>
      </c>
      <c r="AQ11" s="19"/>
      <c r="AR11" s="19" t="s">
        <v>66</v>
      </c>
      <c r="AS11" s="198"/>
      <c r="AT11" s="20"/>
    </row>
    <row r="12" spans="2:61" ht="64.5" customHeight="1" thickBot="1" x14ac:dyDescent="0.25">
      <c r="B12" s="58" t="s">
        <v>50</v>
      </c>
      <c r="C12" s="50" t="s">
        <v>51</v>
      </c>
      <c r="D12" s="68" t="s">
        <v>52</v>
      </c>
      <c r="E12" s="68" t="s">
        <v>53</v>
      </c>
      <c r="F12" s="69" t="s">
        <v>54</v>
      </c>
      <c r="G12" s="70" t="s">
        <v>55</v>
      </c>
      <c r="H12" s="70" t="s">
        <v>56</v>
      </c>
      <c r="I12" s="43" t="s">
        <v>67</v>
      </c>
      <c r="J12" s="43" t="s">
        <v>68</v>
      </c>
      <c r="K12" s="43" t="s">
        <v>69</v>
      </c>
      <c r="L12" s="83" t="s">
        <v>70</v>
      </c>
      <c r="M12" s="43" t="s">
        <v>61</v>
      </c>
      <c r="N12" s="50" t="s">
        <v>49</v>
      </c>
      <c r="O12" s="43" t="s">
        <v>71</v>
      </c>
      <c r="P12" s="43" t="s">
        <v>71</v>
      </c>
      <c r="Q12" s="45">
        <v>1</v>
      </c>
      <c r="R12" s="45">
        <v>0.5</v>
      </c>
      <c r="S12" s="43" t="s">
        <v>64</v>
      </c>
      <c r="T12" s="51">
        <v>43556</v>
      </c>
      <c r="U12" s="51">
        <v>43830</v>
      </c>
      <c r="V12" s="52"/>
      <c r="W12" s="52">
        <v>0.5</v>
      </c>
      <c r="X12" s="52">
        <f t="shared" ref="X12:X55" si="0">IF(W12=0,"N/A",V12/W12)</f>
        <v>0</v>
      </c>
      <c r="Y12" s="45">
        <f t="shared" ref="Y12:Y55" si="1">IF(X12="N/A","N/A",(X12*$R12))</f>
        <v>0</v>
      </c>
      <c r="Z12" s="52"/>
      <c r="AA12" s="52">
        <v>0.5</v>
      </c>
      <c r="AB12" s="52">
        <f t="shared" ref="AB12:AB55" si="2">IF(AA12=0,"N/A",Z12/AA12)</f>
        <v>0</v>
      </c>
      <c r="AC12" s="45">
        <f t="shared" ref="AC12:AC55" si="3">IF(AB12="N/A","N/A",(AB12*$R12))</f>
        <v>0</v>
      </c>
      <c r="AD12" s="45" t="e">
        <f>(AVERAGE(Y12,AC12,#REF!,#REF!))</f>
        <v>#REF!</v>
      </c>
      <c r="AE12" s="268"/>
      <c r="AF12" s="21" t="s">
        <v>65</v>
      </c>
      <c r="AG12" s="22"/>
      <c r="AH12" s="22"/>
      <c r="AI12" s="22"/>
      <c r="AJ12" s="22" t="s">
        <v>65</v>
      </c>
      <c r="AK12" s="22"/>
      <c r="AL12" s="22"/>
      <c r="AM12" s="22"/>
      <c r="AN12" s="22" t="s">
        <v>65</v>
      </c>
      <c r="AO12" s="23"/>
      <c r="AP12" s="23"/>
      <c r="AQ12" s="22" t="s">
        <v>65</v>
      </c>
      <c r="AR12" s="21" t="s">
        <v>66</v>
      </c>
      <c r="AS12" s="20"/>
      <c r="AT12" s="24"/>
      <c r="BI12" s="25" t="s">
        <v>72</v>
      </c>
    </row>
    <row r="13" spans="2:61" ht="64.5" customHeight="1" thickBot="1" x14ac:dyDescent="0.25">
      <c r="B13" s="58" t="s">
        <v>50</v>
      </c>
      <c r="C13" s="50" t="s">
        <v>51</v>
      </c>
      <c r="D13" s="68" t="s">
        <v>52</v>
      </c>
      <c r="E13" s="68" t="s">
        <v>53</v>
      </c>
      <c r="F13" s="69" t="s">
        <v>54</v>
      </c>
      <c r="G13" s="70" t="s">
        <v>73</v>
      </c>
      <c r="H13" s="70" t="s">
        <v>74</v>
      </c>
      <c r="I13" s="43" t="s">
        <v>75</v>
      </c>
      <c r="J13" s="43" t="s">
        <v>76</v>
      </c>
      <c r="K13" s="43" t="s">
        <v>77</v>
      </c>
      <c r="L13" s="83" t="s">
        <v>78</v>
      </c>
      <c r="M13" s="43" t="s">
        <v>61</v>
      </c>
      <c r="N13" s="43" t="s">
        <v>49</v>
      </c>
      <c r="O13" s="43" t="s">
        <v>71</v>
      </c>
      <c r="P13" s="43" t="s">
        <v>71</v>
      </c>
      <c r="Q13" s="45">
        <v>1</v>
      </c>
      <c r="R13" s="45">
        <v>0.5</v>
      </c>
      <c r="S13" s="43" t="s">
        <v>64</v>
      </c>
      <c r="T13" s="51">
        <v>43466</v>
      </c>
      <c r="U13" s="51">
        <v>43830</v>
      </c>
      <c r="V13" s="52"/>
      <c r="W13" s="52">
        <v>0.5</v>
      </c>
      <c r="X13" s="52">
        <f t="shared" si="0"/>
        <v>0</v>
      </c>
      <c r="Y13" s="45">
        <f t="shared" si="1"/>
        <v>0</v>
      </c>
      <c r="Z13" s="52"/>
      <c r="AA13" s="52">
        <v>0.5</v>
      </c>
      <c r="AB13" s="52">
        <f t="shared" si="2"/>
        <v>0</v>
      </c>
      <c r="AC13" s="45">
        <f t="shared" si="3"/>
        <v>0</v>
      </c>
      <c r="AD13" s="45" t="e">
        <f>(AVERAGE(Y13,AC13,#REF!,#REF!))</f>
        <v>#REF!</v>
      </c>
      <c r="AE13" s="268"/>
      <c r="AF13" s="26" t="s">
        <v>65</v>
      </c>
      <c r="AG13" s="22"/>
      <c r="AH13" s="22"/>
      <c r="AI13" s="22"/>
      <c r="AJ13" s="22" t="s">
        <v>65</v>
      </c>
      <c r="AK13" s="22"/>
      <c r="AL13" s="22"/>
      <c r="AM13" s="22"/>
      <c r="AN13" s="22" t="s">
        <v>65</v>
      </c>
      <c r="AO13" s="22"/>
      <c r="AP13" s="22"/>
      <c r="AQ13" s="22" t="s">
        <v>65</v>
      </c>
      <c r="AR13" s="21" t="s">
        <v>66</v>
      </c>
      <c r="AS13" s="40"/>
      <c r="AT13" s="24"/>
      <c r="BI13" s="25" t="s">
        <v>79</v>
      </c>
    </row>
    <row r="14" spans="2:61" ht="64.5" customHeight="1" thickBot="1" x14ac:dyDescent="0.25">
      <c r="B14" s="58" t="s">
        <v>50</v>
      </c>
      <c r="C14" s="43" t="s">
        <v>51</v>
      </c>
      <c r="D14" s="68" t="s">
        <v>52</v>
      </c>
      <c r="E14" s="68" t="s">
        <v>53</v>
      </c>
      <c r="F14" s="69" t="s">
        <v>54</v>
      </c>
      <c r="G14" s="70" t="s">
        <v>55</v>
      </c>
      <c r="H14" s="70" t="s">
        <v>80</v>
      </c>
      <c r="I14" s="43" t="s">
        <v>81</v>
      </c>
      <c r="J14" s="43" t="s">
        <v>82</v>
      </c>
      <c r="K14" s="43" t="s">
        <v>83</v>
      </c>
      <c r="L14" s="44" t="s">
        <v>84</v>
      </c>
      <c r="M14" s="43" t="s">
        <v>61</v>
      </c>
      <c r="N14" s="43" t="s">
        <v>85</v>
      </c>
      <c r="O14" s="45">
        <v>0</v>
      </c>
      <c r="P14" s="43" t="s">
        <v>86</v>
      </c>
      <c r="Q14" s="45">
        <v>0.15</v>
      </c>
      <c r="R14" s="45">
        <v>0.2</v>
      </c>
      <c r="S14" s="43" t="s">
        <v>64</v>
      </c>
      <c r="T14" s="51">
        <v>43466</v>
      </c>
      <c r="U14" s="51">
        <v>43830</v>
      </c>
      <c r="V14" s="52"/>
      <c r="W14" s="52">
        <v>0.5</v>
      </c>
      <c r="X14" s="52">
        <f t="shared" si="0"/>
        <v>0</v>
      </c>
      <c r="Y14" s="45">
        <f t="shared" si="1"/>
        <v>0</v>
      </c>
      <c r="Z14" s="45"/>
      <c r="AA14" s="45">
        <v>0.5</v>
      </c>
      <c r="AB14" s="52">
        <f t="shared" si="2"/>
        <v>0</v>
      </c>
      <c r="AC14" s="45">
        <f t="shared" si="3"/>
        <v>0</v>
      </c>
      <c r="AD14" s="45"/>
      <c r="AE14" s="268"/>
      <c r="AF14" s="21"/>
      <c r="AG14" s="21"/>
      <c r="AH14" s="21"/>
      <c r="AI14" s="21"/>
      <c r="AJ14" s="21"/>
      <c r="AK14" s="21"/>
      <c r="AL14" s="21"/>
      <c r="AM14" s="21"/>
      <c r="AN14" s="21" t="s">
        <v>65</v>
      </c>
      <c r="AO14" s="21"/>
      <c r="AP14" s="21" t="s">
        <v>65</v>
      </c>
      <c r="AQ14" s="21" t="s">
        <v>65</v>
      </c>
      <c r="AR14" s="50" t="s">
        <v>66</v>
      </c>
      <c r="AS14" s="57"/>
      <c r="AT14" s="57"/>
    </row>
    <row r="15" spans="2:61" ht="64.5" customHeight="1" thickBot="1" x14ac:dyDescent="0.25">
      <c r="B15" s="59" t="s">
        <v>50</v>
      </c>
      <c r="C15" s="47" t="s">
        <v>51</v>
      </c>
      <c r="D15" s="71" t="s">
        <v>52</v>
      </c>
      <c r="E15" s="71" t="s">
        <v>53</v>
      </c>
      <c r="F15" s="72" t="s">
        <v>54</v>
      </c>
      <c r="G15" s="73" t="s">
        <v>55</v>
      </c>
      <c r="H15" s="73" t="s">
        <v>80</v>
      </c>
      <c r="I15" s="46" t="s">
        <v>87</v>
      </c>
      <c r="J15" s="47" t="s">
        <v>88</v>
      </c>
      <c r="K15" s="46" t="s">
        <v>89</v>
      </c>
      <c r="L15" s="48" t="s">
        <v>90</v>
      </c>
      <c r="M15" s="47" t="s">
        <v>91</v>
      </c>
      <c r="N15" s="47" t="s">
        <v>85</v>
      </c>
      <c r="O15" s="47" t="s">
        <v>71</v>
      </c>
      <c r="P15" s="47" t="s">
        <v>71</v>
      </c>
      <c r="Q15" s="49">
        <v>0.95</v>
      </c>
      <c r="R15" s="49">
        <v>0.2</v>
      </c>
      <c r="S15" s="47" t="s">
        <v>64</v>
      </c>
      <c r="T15" s="53">
        <v>43466</v>
      </c>
      <c r="U15" s="53">
        <v>43830</v>
      </c>
      <c r="V15" s="54"/>
      <c r="W15" s="49">
        <v>0.5</v>
      </c>
      <c r="X15" s="55">
        <f t="shared" si="0"/>
        <v>0</v>
      </c>
      <c r="Y15" s="49">
        <f t="shared" si="1"/>
        <v>0</v>
      </c>
      <c r="Z15" s="54"/>
      <c r="AA15" s="49">
        <v>0.5</v>
      </c>
      <c r="AB15" s="55">
        <f t="shared" si="2"/>
        <v>0</v>
      </c>
      <c r="AC15" s="49">
        <f t="shared" si="3"/>
        <v>0</v>
      </c>
      <c r="AD15" s="56" t="e">
        <f>(AVERAGE(Y15,AC15,#REF!,#REF!))</f>
        <v>#REF!</v>
      </c>
      <c r="AE15" s="268"/>
      <c r="AF15" s="27"/>
      <c r="AG15" s="27"/>
      <c r="AH15" s="27"/>
      <c r="AI15" s="27"/>
      <c r="AJ15" s="27"/>
      <c r="AK15" s="27"/>
      <c r="AL15" s="27"/>
      <c r="AM15" s="27"/>
      <c r="AN15" s="27" t="s">
        <v>65</v>
      </c>
      <c r="AO15" s="27"/>
      <c r="AP15" s="27" t="s">
        <v>65</v>
      </c>
      <c r="AQ15" s="27" t="s">
        <v>65</v>
      </c>
      <c r="AR15" s="46" t="s">
        <v>66</v>
      </c>
      <c r="AS15" s="57"/>
      <c r="AT15" s="57"/>
    </row>
    <row r="16" spans="2:61" ht="54" customHeight="1" thickBot="1" x14ac:dyDescent="0.25">
      <c r="B16" s="84" t="s">
        <v>92</v>
      </c>
      <c r="C16" s="60" t="s">
        <v>93</v>
      </c>
      <c r="D16" s="60" t="s">
        <v>52</v>
      </c>
      <c r="E16" s="60" t="s">
        <v>53</v>
      </c>
      <c r="F16" s="77" t="s">
        <v>94</v>
      </c>
      <c r="G16" s="78" t="s">
        <v>55</v>
      </c>
      <c r="H16" s="78" t="s">
        <v>95</v>
      </c>
      <c r="I16" s="75" t="s">
        <v>96</v>
      </c>
      <c r="J16" s="75" t="s">
        <v>97</v>
      </c>
      <c r="K16" s="75" t="s">
        <v>98</v>
      </c>
      <c r="L16" s="75" t="s">
        <v>99</v>
      </c>
      <c r="M16" s="75" t="s">
        <v>61</v>
      </c>
      <c r="N16" s="75" t="s">
        <v>49</v>
      </c>
      <c r="O16" s="75" t="s">
        <v>62</v>
      </c>
      <c r="P16" s="75" t="s">
        <v>63</v>
      </c>
      <c r="Q16" s="75" t="s">
        <v>100</v>
      </c>
      <c r="R16" s="80">
        <v>0.5</v>
      </c>
      <c r="S16" s="75" t="s">
        <v>64</v>
      </c>
      <c r="T16" s="81">
        <v>43831</v>
      </c>
      <c r="U16" s="81">
        <v>44012</v>
      </c>
      <c r="V16" s="75"/>
      <c r="W16" s="85"/>
      <c r="X16" s="82" t="str">
        <f t="shared" si="0"/>
        <v>N/A</v>
      </c>
      <c r="Y16" s="80" t="str">
        <f t="shared" si="1"/>
        <v>N/A</v>
      </c>
      <c r="Z16" s="75"/>
      <c r="AA16" s="85"/>
      <c r="AB16" s="82" t="str">
        <f t="shared" si="2"/>
        <v>N/A</v>
      </c>
      <c r="AC16" s="80" t="str">
        <f t="shared" si="3"/>
        <v>N/A</v>
      </c>
      <c r="AD16" s="86"/>
      <c r="AE16" s="268">
        <f>SUM(AD16:AD17)</f>
        <v>0</v>
      </c>
      <c r="AF16" s="60" t="s">
        <v>65</v>
      </c>
      <c r="AG16" s="60"/>
      <c r="AH16" s="60"/>
      <c r="AI16" s="60"/>
      <c r="AJ16" s="60"/>
      <c r="AK16" s="60"/>
      <c r="AL16" s="60"/>
      <c r="AM16" s="60"/>
      <c r="AN16" s="60" t="s">
        <v>65</v>
      </c>
      <c r="AO16" s="60"/>
      <c r="AP16" s="60"/>
      <c r="AQ16" s="60"/>
      <c r="AR16" s="60" t="s">
        <v>66</v>
      </c>
      <c r="AS16" s="199"/>
      <c r="AT16" s="199"/>
    </row>
    <row r="17" spans="1:46" ht="64.5" customHeight="1" thickBot="1" x14ac:dyDescent="0.25">
      <c r="B17" s="87" t="s">
        <v>92</v>
      </c>
      <c r="C17" s="47" t="s">
        <v>93</v>
      </c>
      <c r="D17" s="46" t="s">
        <v>52</v>
      </c>
      <c r="E17" s="46" t="s">
        <v>53</v>
      </c>
      <c r="F17" s="72" t="s">
        <v>94</v>
      </c>
      <c r="G17" s="73" t="s">
        <v>55</v>
      </c>
      <c r="H17" s="73" t="s">
        <v>95</v>
      </c>
      <c r="I17" s="46" t="s">
        <v>101</v>
      </c>
      <c r="J17" s="46" t="s">
        <v>102</v>
      </c>
      <c r="K17" s="46" t="s">
        <v>103</v>
      </c>
      <c r="L17" s="46" t="s">
        <v>104</v>
      </c>
      <c r="M17" s="47" t="s">
        <v>61</v>
      </c>
      <c r="N17" s="47" t="s">
        <v>49</v>
      </c>
      <c r="O17" s="47" t="s">
        <v>71</v>
      </c>
      <c r="P17" s="47" t="s">
        <v>71</v>
      </c>
      <c r="Q17" s="47">
        <v>13</v>
      </c>
      <c r="R17" s="49">
        <v>0.5</v>
      </c>
      <c r="S17" s="47" t="s">
        <v>64</v>
      </c>
      <c r="T17" s="81">
        <v>43831</v>
      </c>
      <c r="U17" s="81">
        <v>44012</v>
      </c>
      <c r="V17" s="47"/>
      <c r="W17" s="47">
        <v>0</v>
      </c>
      <c r="X17" s="55" t="str">
        <f t="shared" si="0"/>
        <v>N/A</v>
      </c>
      <c r="Y17" s="49" t="str">
        <f t="shared" si="1"/>
        <v>N/A</v>
      </c>
      <c r="Z17" s="47"/>
      <c r="AA17" s="47"/>
      <c r="AB17" s="55" t="str">
        <f t="shared" si="2"/>
        <v>N/A</v>
      </c>
      <c r="AC17" s="49" t="str">
        <f t="shared" si="3"/>
        <v>N/A</v>
      </c>
      <c r="AD17" s="49"/>
      <c r="AE17" s="268"/>
      <c r="AF17" s="46"/>
      <c r="AG17" s="46"/>
      <c r="AH17" s="46"/>
      <c r="AI17" s="46"/>
      <c r="AJ17" s="46" t="s">
        <v>65</v>
      </c>
      <c r="AK17" s="46"/>
      <c r="AL17" s="46"/>
      <c r="AM17" s="46"/>
      <c r="AN17" s="46"/>
      <c r="AO17" s="46"/>
      <c r="AP17" s="46"/>
      <c r="AQ17" s="46" t="s">
        <v>65</v>
      </c>
      <c r="AR17" s="46" t="s">
        <v>66</v>
      </c>
      <c r="AS17" s="200"/>
      <c r="AT17" s="200"/>
    </row>
    <row r="18" spans="1:46" s="28" customFormat="1" ht="64.5" customHeight="1" thickBot="1" x14ac:dyDescent="0.25">
      <c r="A18" s="25"/>
      <c r="B18" s="88" t="s">
        <v>105</v>
      </c>
      <c r="C18" s="89" t="s">
        <v>106</v>
      </c>
      <c r="D18" s="88" t="s">
        <v>107</v>
      </c>
      <c r="E18" s="75" t="s">
        <v>108</v>
      </c>
      <c r="F18" s="77" t="s">
        <v>109</v>
      </c>
      <c r="G18" s="78" t="s">
        <v>110</v>
      </c>
      <c r="H18" s="78" t="s">
        <v>111</v>
      </c>
      <c r="I18" s="78" t="s">
        <v>112</v>
      </c>
      <c r="J18" s="60" t="s">
        <v>113</v>
      </c>
      <c r="K18" s="60" t="s">
        <v>114</v>
      </c>
      <c r="L18" s="60" t="s">
        <v>115</v>
      </c>
      <c r="M18" s="75" t="s">
        <v>116</v>
      </c>
      <c r="N18" s="60" t="s">
        <v>49</v>
      </c>
      <c r="O18" s="75" t="s">
        <v>71</v>
      </c>
      <c r="P18" s="75" t="s">
        <v>71</v>
      </c>
      <c r="Q18" s="80">
        <v>1</v>
      </c>
      <c r="R18" s="80">
        <v>0.5</v>
      </c>
      <c r="S18" s="60" t="s">
        <v>117</v>
      </c>
      <c r="T18" s="81">
        <v>43831</v>
      </c>
      <c r="U18" s="90">
        <v>44012</v>
      </c>
      <c r="V18" s="91"/>
      <c r="W18" s="91"/>
      <c r="X18" s="91" t="str">
        <f t="shared" si="0"/>
        <v>N/A</v>
      </c>
      <c r="Y18" s="86" t="str">
        <f t="shared" si="1"/>
        <v>N/A</v>
      </c>
      <c r="Z18" s="91"/>
      <c r="AA18" s="86"/>
      <c r="AB18" s="91" t="str">
        <f t="shared" si="2"/>
        <v>N/A</v>
      </c>
      <c r="AC18" s="86" t="str">
        <f t="shared" si="3"/>
        <v>N/A</v>
      </c>
      <c r="AD18" s="86" t="e">
        <f>(AVERAGE(Y18,AC18,#REF!,#REF!))</f>
        <v>#REF!</v>
      </c>
      <c r="AE18" s="268" t="e">
        <f>SUM(AD18:AD20)</f>
        <v>#REF!</v>
      </c>
      <c r="AF18" s="201" t="s">
        <v>65</v>
      </c>
      <c r="AG18" s="201" t="s">
        <v>65</v>
      </c>
      <c r="AH18" s="201"/>
      <c r="AI18" s="201"/>
      <c r="AJ18" s="201"/>
      <c r="AK18" s="201"/>
      <c r="AL18" s="60"/>
      <c r="AM18" s="60"/>
      <c r="AN18" s="60" t="s">
        <v>65</v>
      </c>
      <c r="AO18" s="60"/>
      <c r="AP18" s="60"/>
      <c r="AQ18" s="60"/>
      <c r="AR18" s="60" t="s">
        <v>118</v>
      </c>
      <c r="AS18" s="199"/>
      <c r="AT18" s="199"/>
    </row>
    <row r="19" spans="1:46" s="28" customFormat="1" ht="50.25" customHeight="1" thickBot="1" x14ac:dyDescent="0.25">
      <c r="A19" s="25"/>
      <c r="B19" s="92" t="s">
        <v>105</v>
      </c>
      <c r="C19" s="93" t="s">
        <v>106</v>
      </c>
      <c r="D19" s="92" t="s">
        <v>107</v>
      </c>
      <c r="E19" s="43" t="s">
        <v>108</v>
      </c>
      <c r="F19" s="69" t="s">
        <v>109</v>
      </c>
      <c r="G19" s="70" t="s">
        <v>110</v>
      </c>
      <c r="H19" s="70" t="s">
        <v>119</v>
      </c>
      <c r="I19" s="70" t="s">
        <v>120</v>
      </c>
      <c r="J19" s="43" t="s">
        <v>121</v>
      </c>
      <c r="K19" s="50" t="s">
        <v>122</v>
      </c>
      <c r="L19" s="50" t="s">
        <v>123</v>
      </c>
      <c r="M19" s="43" t="s">
        <v>61</v>
      </c>
      <c r="N19" s="43" t="s">
        <v>72</v>
      </c>
      <c r="O19" s="43">
        <v>0.76</v>
      </c>
      <c r="P19" s="43" t="s">
        <v>124</v>
      </c>
      <c r="Q19" s="45">
        <v>1</v>
      </c>
      <c r="R19" s="45">
        <v>0.5</v>
      </c>
      <c r="S19" s="50" t="s">
        <v>117</v>
      </c>
      <c r="T19" s="51">
        <v>43466</v>
      </c>
      <c r="U19" s="51">
        <v>44012</v>
      </c>
      <c r="V19" s="52"/>
      <c r="W19" s="52"/>
      <c r="X19" s="52" t="str">
        <f t="shared" si="0"/>
        <v>N/A</v>
      </c>
      <c r="Y19" s="45" t="str">
        <f t="shared" si="1"/>
        <v>N/A</v>
      </c>
      <c r="Z19" s="52"/>
      <c r="AA19" s="52"/>
      <c r="AB19" s="52" t="str">
        <f t="shared" si="2"/>
        <v>N/A</v>
      </c>
      <c r="AC19" s="45" t="str">
        <f t="shared" si="3"/>
        <v>N/A</v>
      </c>
      <c r="AD19" s="45" t="e">
        <f>(AVERAGE(Y19,AC19,#REF!,#REF!))</f>
        <v>#REF!</v>
      </c>
      <c r="AE19" s="268"/>
      <c r="AF19" s="50" t="s">
        <v>65</v>
      </c>
      <c r="AG19" s="50" t="s">
        <v>65</v>
      </c>
      <c r="AH19" s="50"/>
      <c r="AI19" s="50"/>
      <c r="AJ19" s="50"/>
      <c r="AK19" s="50"/>
      <c r="AL19" s="50"/>
      <c r="AM19" s="50"/>
      <c r="AN19" s="50" t="s">
        <v>65</v>
      </c>
      <c r="AO19" s="50"/>
      <c r="AP19" s="50"/>
      <c r="AQ19" s="50"/>
      <c r="AR19" s="50" t="s">
        <v>118</v>
      </c>
      <c r="AS19" s="57"/>
      <c r="AT19" s="57"/>
    </row>
    <row r="20" spans="1:46" ht="51.75" customHeight="1" thickBot="1" x14ac:dyDescent="0.25">
      <c r="B20" s="94" t="s">
        <v>105</v>
      </c>
      <c r="C20" s="95" t="s">
        <v>106</v>
      </c>
      <c r="D20" s="96" t="s">
        <v>107</v>
      </c>
      <c r="E20" s="97" t="s">
        <v>108</v>
      </c>
      <c r="F20" s="98" t="s">
        <v>109</v>
      </c>
      <c r="G20" s="99" t="s">
        <v>110</v>
      </c>
      <c r="H20" s="99" t="s">
        <v>125</v>
      </c>
      <c r="I20" s="99" t="s">
        <v>126</v>
      </c>
      <c r="J20" s="97" t="s">
        <v>127</v>
      </c>
      <c r="K20" s="97" t="s">
        <v>128</v>
      </c>
      <c r="L20" s="100" t="s">
        <v>129</v>
      </c>
      <c r="M20" s="101" t="s">
        <v>61</v>
      </c>
      <c r="N20" s="97" t="s">
        <v>72</v>
      </c>
      <c r="O20" s="101" t="s">
        <v>71</v>
      </c>
      <c r="P20" s="101" t="s">
        <v>124</v>
      </c>
      <c r="Q20" s="101" t="s">
        <v>349</v>
      </c>
      <c r="R20" s="56">
        <v>1</v>
      </c>
      <c r="S20" s="97" t="s">
        <v>117</v>
      </c>
      <c r="T20" s="102">
        <v>43466</v>
      </c>
      <c r="U20" s="103">
        <v>44012</v>
      </c>
      <c r="V20" s="104"/>
      <c r="W20" s="105"/>
      <c r="X20" s="106" t="str">
        <f t="shared" si="0"/>
        <v>N/A</v>
      </c>
      <c r="Y20" s="107" t="str">
        <f t="shared" si="1"/>
        <v>N/A</v>
      </c>
      <c r="Z20" s="105"/>
      <c r="AA20" s="105"/>
      <c r="AB20" s="106" t="str">
        <f t="shared" si="2"/>
        <v>N/A</v>
      </c>
      <c r="AC20" s="107" t="str">
        <f t="shared" si="3"/>
        <v>N/A</v>
      </c>
      <c r="AD20" s="107" t="e">
        <f>(AVERAGE(Y20,AC20,#REF!,#REF!))</f>
        <v>#REF!</v>
      </c>
      <c r="AE20" s="268"/>
      <c r="AF20" s="202" t="s">
        <v>65</v>
      </c>
      <c r="AG20" s="202"/>
      <c r="AH20" s="202"/>
      <c r="AI20" s="202"/>
      <c r="AJ20" s="202"/>
      <c r="AK20" s="202"/>
      <c r="AL20" s="97"/>
      <c r="AM20" s="97"/>
      <c r="AN20" s="97"/>
      <c r="AO20" s="97"/>
      <c r="AP20" s="97"/>
      <c r="AQ20" s="97"/>
      <c r="AR20" s="97" t="s">
        <v>118</v>
      </c>
      <c r="AS20" s="203"/>
      <c r="AT20" s="200"/>
    </row>
    <row r="21" spans="1:46" ht="90" customHeight="1" thickBot="1" x14ac:dyDescent="0.25">
      <c r="B21" s="108" t="s">
        <v>105</v>
      </c>
      <c r="C21" s="109" t="s">
        <v>130</v>
      </c>
      <c r="D21" s="110" t="s">
        <v>131</v>
      </c>
      <c r="E21" s="110" t="s">
        <v>132</v>
      </c>
      <c r="F21" s="111" t="s">
        <v>133</v>
      </c>
      <c r="G21" s="112" t="s">
        <v>134</v>
      </c>
      <c r="H21" s="113" t="s">
        <v>135</v>
      </c>
      <c r="I21" s="114" t="s">
        <v>136</v>
      </c>
      <c r="J21" s="115" t="s">
        <v>137</v>
      </c>
      <c r="K21" s="110" t="s">
        <v>138</v>
      </c>
      <c r="L21" s="116" t="s">
        <v>139</v>
      </c>
      <c r="M21" s="110" t="s">
        <v>61</v>
      </c>
      <c r="N21" s="117" t="s">
        <v>79</v>
      </c>
      <c r="O21" s="115" t="s">
        <v>71</v>
      </c>
      <c r="P21" s="110" t="s">
        <v>71</v>
      </c>
      <c r="Q21" s="32">
        <v>1</v>
      </c>
      <c r="R21" s="118">
        <v>0.5</v>
      </c>
      <c r="S21" s="115" t="s">
        <v>140</v>
      </c>
      <c r="T21" s="119">
        <v>43922</v>
      </c>
      <c r="U21" s="119">
        <v>44195</v>
      </c>
      <c r="V21" s="120">
        <v>0</v>
      </c>
      <c r="W21" s="121">
        <v>0.25</v>
      </c>
      <c r="X21" s="122">
        <f t="shared" si="0"/>
        <v>0</v>
      </c>
      <c r="Y21" s="123">
        <f t="shared" si="1"/>
        <v>0</v>
      </c>
      <c r="Z21" s="124">
        <v>0</v>
      </c>
      <c r="AA21" s="124">
        <v>0.25</v>
      </c>
      <c r="AB21" s="125">
        <f t="shared" si="2"/>
        <v>0</v>
      </c>
      <c r="AC21" s="123">
        <f t="shared" si="3"/>
        <v>0</v>
      </c>
      <c r="AD21" s="80" t="e">
        <f>(AVERAGE(Y21,AC21,#REF!,#REF!))</f>
        <v>#REF!</v>
      </c>
      <c r="AE21" s="268" t="e">
        <f>SUM(AD21:AD24)</f>
        <v>#REF!</v>
      </c>
      <c r="AF21" s="117"/>
      <c r="AG21" s="117"/>
      <c r="AH21" s="117"/>
      <c r="AI21" s="117"/>
      <c r="AJ21" s="117"/>
      <c r="AK21" s="117"/>
      <c r="AL21" s="117"/>
      <c r="AM21" s="117"/>
      <c r="AN21" s="117"/>
      <c r="AO21" s="117" t="s">
        <v>65</v>
      </c>
      <c r="AP21" s="117"/>
      <c r="AQ21" s="117" t="s">
        <v>65</v>
      </c>
      <c r="AR21" s="204" t="s">
        <v>66</v>
      </c>
      <c r="AS21" s="205"/>
      <c r="AT21" s="206"/>
    </row>
    <row r="22" spans="1:46" ht="168.75" customHeight="1" thickBot="1" x14ac:dyDescent="0.25">
      <c r="B22" s="126" t="s">
        <v>105</v>
      </c>
      <c r="C22" s="127" t="s">
        <v>130</v>
      </c>
      <c r="D22" s="43" t="s">
        <v>131</v>
      </c>
      <c r="E22" s="43" t="s">
        <v>132</v>
      </c>
      <c r="F22" s="128" t="s">
        <v>133</v>
      </c>
      <c r="G22" s="70" t="s">
        <v>134</v>
      </c>
      <c r="H22" s="129" t="s">
        <v>141</v>
      </c>
      <c r="I22" s="68" t="s">
        <v>142</v>
      </c>
      <c r="J22" s="127" t="s">
        <v>143</v>
      </c>
      <c r="K22" s="43" t="s">
        <v>144</v>
      </c>
      <c r="L22" s="130" t="s">
        <v>145</v>
      </c>
      <c r="M22" s="43" t="s">
        <v>61</v>
      </c>
      <c r="N22" s="50" t="s">
        <v>79</v>
      </c>
      <c r="O22" s="127" t="s">
        <v>71</v>
      </c>
      <c r="P22" s="43" t="s">
        <v>71</v>
      </c>
      <c r="Q22" s="45">
        <v>1</v>
      </c>
      <c r="R22" s="131">
        <v>0.25</v>
      </c>
      <c r="S22" s="127" t="s">
        <v>140</v>
      </c>
      <c r="T22" s="51">
        <v>43922</v>
      </c>
      <c r="U22" s="51">
        <v>43830</v>
      </c>
      <c r="V22" s="43">
        <v>0</v>
      </c>
      <c r="W22" s="43">
        <v>0</v>
      </c>
      <c r="X22" s="52" t="str">
        <f t="shared" si="0"/>
        <v>N/A</v>
      </c>
      <c r="Y22" s="45" t="str">
        <f t="shared" si="1"/>
        <v>N/A</v>
      </c>
      <c r="Z22" s="132">
        <v>2</v>
      </c>
      <c r="AA22" s="132">
        <v>0</v>
      </c>
      <c r="AB22" s="52" t="str">
        <f t="shared" si="2"/>
        <v>N/A</v>
      </c>
      <c r="AC22" s="45" t="str">
        <f t="shared" si="3"/>
        <v>N/A</v>
      </c>
      <c r="AD22" s="45" t="e">
        <f>(AVERAGE(Y22,AC22,#REF!,#REF!))</f>
        <v>#REF!</v>
      </c>
      <c r="AE22" s="268"/>
      <c r="AF22" s="50" t="s">
        <v>65</v>
      </c>
      <c r="AG22" s="50"/>
      <c r="AH22" s="50"/>
      <c r="AI22" s="50"/>
      <c r="AJ22" s="50"/>
      <c r="AK22" s="50"/>
      <c r="AL22" s="50"/>
      <c r="AM22" s="50"/>
      <c r="AN22" s="50"/>
      <c r="AO22" s="50" t="s">
        <v>65</v>
      </c>
      <c r="AP22" s="50" t="s">
        <v>65</v>
      </c>
      <c r="AQ22" s="50" t="s">
        <v>65</v>
      </c>
      <c r="AR22" s="207" t="s">
        <v>146</v>
      </c>
      <c r="AS22" s="208"/>
      <c r="AT22" s="206"/>
    </row>
    <row r="23" spans="1:46" ht="72" customHeight="1" thickBot="1" x14ac:dyDescent="0.25">
      <c r="B23" s="126" t="s">
        <v>105</v>
      </c>
      <c r="C23" s="127" t="s">
        <v>130</v>
      </c>
      <c r="D23" s="43" t="s">
        <v>131</v>
      </c>
      <c r="E23" s="43" t="s">
        <v>132</v>
      </c>
      <c r="F23" s="128" t="s">
        <v>133</v>
      </c>
      <c r="G23" s="70" t="s">
        <v>134</v>
      </c>
      <c r="H23" s="129" t="s">
        <v>147</v>
      </c>
      <c r="I23" s="68" t="s">
        <v>148</v>
      </c>
      <c r="J23" s="127" t="s">
        <v>149</v>
      </c>
      <c r="K23" s="43" t="s">
        <v>150</v>
      </c>
      <c r="L23" s="130" t="s">
        <v>151</v>
      </c>
      <c r="M23" s="43" t="s">
        <v>61</v>
      </c>
      <c r="N23" s="50" t="s">
        <v>79</v>
      </c>
      <c r="O23" s="127" t="s">
        <v>71</v>
      </c>
      <c r="P23" s="43" t="s">
        <v>71</v>
      </c>
      <c r="Q23" s="45">
        <v>1</v>
      </c>
      <c r="R23" s="131">
        <v>0.25</v>
      </c>
      <c r="S23" s="127" t="s">
        <v>152</v>
      </c>
      <c r="T23" s="51">
        <v>43922</v>
      </c>
      <c r="U23" s="51" t="s">
        <v>153</v>
      </c>
      <c r="V23" s="43">
        <v>0</v>
      </c>
      <c r="W23" s="52">
        <v>1</v>
      </c>
      <c r="X23" s="52">
        <f t="shared" si="0"/>
        <v>0</v>
      </c>
      <c r="Y23" s="45">
        <f t="shared" si="1"/>
        <v>0</v>
      </c>
      <c r="Z23" s="133">
        <v>1</v>
      </c>
      <c r="AA23" s="133">
        <v>1</v>
      </c>
      <c r="AB23" s="52">
        <f t="shared" si="2"/>
        <v>1</v>
      </c>
      <c r="AC23" s="45">
        <f t="shared" si="3"/>
        <v>0.25</v>
      </c>
      <c r="AD23" s="45" t="e">
        <f>(AVERAGE(Y23,AC23,#REF!,#REF!))</f>
        <v>#REF!</v>
      </c>
      <c r="AE23" s="268"/>
      <c r="AF23" s="50"/>
      <c r="AG23" s="50"/>
      <c r="AH23" s="50"/>
      <c r="AI23" s="50"/>
      <c r="AJ23" s="50"/>
      <c r="AK23" s="50"/>
      <c r="AL23" s="50"/>
      <c r="AM23" s="50"/>
      <c r="AN23" s="50"/>
      <c r="AO23" s="50" t="s">
        <v>65</v>
      </c>
      <c r="AP23" s="50" t="s">
        <v>65</v>
      </c>
      <c r="AQ23" s="50" t="s">
        <v>65</v>
      </c>
      <c r="AR23" s="207" t="s">
        <v>66</v>
      </c>
      <c r="AS23" s="209"/>
      <c r="AT23" s="210"/>
    </row>
    <row r="24" spans="1:46" ht="120" customHeight="1" thickBot="1" x14ac:dyDescent="0.25">
      <c r="B24" s="134" t="s">
        <v>105</v>
      </c>
      <c r="C24" s="135" t="s">
        <v>130</v>
      </c>
      <c r="D24" s="47" t="s">
        <v>131</v>
      </c>
      <c r="E24" s="47" t="s">
        <v>132</v>
      </c>
      <c r="F24" s="136" t="s">
        <v>133</v>
      </c>
      <c r="G24" s="73" t="s">
        <v>134</v>
      </c>
      <c r="H24" s="137" t="s">
        <v>154</v>
      </c>
      <c r="I24" s="71" t="s">
        <v>155</v>
      </c>
      <c r="J24" s="135" t="s">
        <v>156</v>
      </c>
      <c r="K24" s="47" t="s">
        <v>157</v>
      </c>
      <c r="L24" s="138" t="s">
        <v>158</v>
      </c>
      <c r="M24" s="47" t="s">
        <v>91</v>
      </c>
      <c r="N24" s="46" t="s">
        <v>79</v>
      </c>
      <c r="O24" s="135" t="s">
        <v>71</v>
      </c>
      <c r="P24" s="47" t="s">
        <v>71</v>
      </c>
      <c r="Q24" s="49">
        <v>1</v>
      </c>
      <c r="R24" s="139">
        <v>0.25</v>
      </c>
      <c r="S24" s="135" t="s">
        <v>159</v>
      </c>
      <c r="T24" s="53">
        <v>43831</v>
      </c>
      <c r="U24" s="53">
        <v>43830</v>
      </c>
      <c r="V24" s="55">
        <v>0.25</v>
      </c>
      <c r="W24" s="55">
        <v>0.25</v>
      </c>
      <c r="X24" s="55">
        <f t="shared" si="0"/>
        <v>1</v>
      </c>
      <c r="Y24" s="49">
        <f t="shared" si="1"/>
        <v>0.25</v>
      </c>
      <c r="Z24" s="140">
        <v>0.5</v>
      </c>
      <c r="AA24" s="140">
        <v>0.5</v>
      </c>
      <c r="AB24" s="55">
        <f t="shared" si="2"/>
        <v>1</v>
      </c>
      <c r="AC24" s="49">
        <f t="shared" si="3"/>
        <v>0.25</v>
      </c>
      <c r="AD24" s="56" t="e">
        <f>(AVERAGE(Y24,AC24,#REF!,#REF!))</f>
        <v>#REF!</v>
      </c>
      <c r="AE24" s="268"/>
      <c r="AF24" s="46"/>
      <c r="AG24" s="46" t="s">
        <v>65</v>
      </c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211" t="s">
        <v>66</v>
      </c>
      <c r="AS24" s="212"/>
      <c r="AT24" s="208"/>
    </row>
    <row r="25" spans="1:46" ht="90" customHeight="1" thickBot="1" x14ac:dyDescent="0.25">
      <c r="B25" s="88" t="s">
        <v>105</v>
      </c>
      <c r="C25" s="60" t="s">
        <v>160</v>
      </c>
      <c r="D25" s="60" t="s">
        <v>161</v>
      </c>
      <c r="E25" s="60" t="s">
        <v>162</v>
      </c>
      <c r="F25" s="141" t="s">
        <v>163</v>
      </c>
      <c r="G25" s="78" t="s">
        <v>164</v>
      </c>
      <c r="H25" s="78" t="s">
        <v>165</v>
      </c>
      <c r="I25" s="142" t="s">
        <v>166</v>
      </c>
      <c r="J25" s="60" t="s">
        <v>167</v>
      </c>
      <c r="K25" s="142" t="s">
        <v>168</v>
      </c>
      <c r="L25" s="143" t="s">
        <v>169</v>
      </c>
      <c r="M25" s="75" t="s">
        <v>61</v>
      </c>
      <c r="N25" s="60" t="s">
        <v>79</v>
      </c>
      <c r="O25" s="60" t="s">
        <v>71</v>
      </c>
      <c r="P25" s="60" t="s">
        <v>71</v>
      </c>
      <c r="Q25" s="144">
        <v>1</v>
      </c>
      <c r="R25" s="144"/>
      <c r="S25" s="145" t="s">
        <v>64</v>
      </c>
      <c r="T25" s="81">
        <v>43831</v>
      </c>
      <c r="U25" s="81">
        <v>44012</v>
      </c>
      <c r="V25" s="82"/>
      <c r="W25" s="82"/>
      <c r="X25" s="82" t="str">
        <f t="shared" si="0"/>
        <v>N/A</v>
      </c>
      <c r="Y25" s="80" t="str">
        <f t="shared" si="1"/>
        <v>N/A</v>
      </c>
      <c r="Z25" s="82"/>
      <c r="AA25" s="82"/>
      <c r="AB25" s="82" t="str">
        <f t="shared" si="2"/>
        <v>N/A</v>
      </c>
      <c r="AC25" s="80" t="str">
        <f t="shared" si="3"/>
        <v>N/A</v>
      </c>
      <c r="AD25" s="80" t="e">
        <f>(AVERAGE(Y25,AC25,#REF!,#REF!))</f>
        <v>#REF!</v>
      </c>
      <c r="AE25" s="268" t="e">
        <f>SUM(AD25:AD32)</f>
        <v>#REF!</v>
      </c>
      <c r="AF25" s="60"/>
      <c r="AG25" s="60"/>
      <c r="AH25" s="60"/>
      <c r="AI25" s="60"/>
      <c r="AJ25" s="60" t="s">
        <v>65</v>
      </c>
      <c r="AK25" s="60" t="s">
        <v>65</v>
      </c>
      <c r="AL25" s="60"/>
      <c r="AM25" s="60"/>
      <c r="AN25" s="60"/>
      <c r="AO25" s="60"/>
      <c r="AP25" s="60"/>
      <c r="AQ25" s="60"/>
      <c r="AR25" s="60" t="s">
        <v>170</v>
      </c>
      <c r="AS25" s="213"/>
      <c r="AT25" s="214"/>
    </row>
    <row r="26" spans="1:46" ht="90" customHeight="1" thickBot="1" x14ac:dyDescent="0.25">
      <c r="B26" s="92" t="s">
        <v>105</v>
      </c>
      <c r="C26" s="50" t="s">
        <v>160</v>
      </c>
      <c r="D26" s="50" t="s">
        <v>161</v>
      </c>
      <c r="E26" s="50" t="s">
        <v>162</v>
      </c>
      <c r="F26" s="146" t="s">
        <v>163</v>
      </c>
      <c r="G26" s="70" t="s">
        <v>164</v>
      </c>
      <c r="H26" s="70" t="s">
        <v>165</v>
      </c>
      <c r="I26" s="147" t="s">
        <v>171</v>
      </c>
      <c r="J26" s="50" t="s">
        <v>172</v>
      </c>
      <c r="K26" s="147" t="s">
        <v>173</v>
      </c>
      <c r="L26" s="83" t="s">
        <v>169</v>
      </c>
      <c r="M26" s="43" t="s">
        <v>61</v>
      </c>
      <c r="N26" s="50" t="s">
        <v>79</v>
      </c>
      <c r="O26" s="50" t="s">
        <v>71</v>
      </c>
      <c r="P26" s="50" t="s">
        <v>71</v>
      </c>
      <c r="Q26" s="148">
        <v>1</v>
      </c>
      <c r="R26" s="148"/>
      <c r="S26" s="149" t="s">
        <v>64</v>
      </c>
      <c r="T26" s="51">
        <v>43831</v>
      </c>
      <c r="U26" s="81">
        <v>44012</v>
      </c>
      <c r="V26" s="52"/>
      <c r="W26" s="52"/>
      <c r="X26" s="52" t="str">
        <f t="shared" si="0"/>
        <v>N/A</v>
      </c>
      <c r="Y26" s="45" t="str">
        <f t="shared" si="1"/>
        <v>N/A</v>
      </c>
      <c r="Z26" s="52"/>
      <c r="AA26" s="52"/>
      <c r="AB26" s="52" t="str">
        <f t="shared" si="2"/>
        <v>N/A</v>
      </c>
      <c r="AC26" s="45" t="str">
        <f t="shared" si="3"/>
        <v>N/A</v>
      </c>
      <c r="AD26" s="45" t="e">
        <f>(AVERAGE(Y26,AC26,#REF!,#REF!))</f>
        <v>#REF!</v>
      </c>
      <c r="AE26" s="268"/>
      <c r="AF26" s="50"/>
      <c r="AG26" s="50"/>
      <c r="AH26" s="50"/>
      <c r="AI26" s="50" t="s">
        <v>65</v>
      </c>
      <c r="AJ26" s="50" t="s">
        <v>65</v>
      </c>
      <c r="AK26" s="50"/>
      <c r="AL26" s="50"/>
      <c r="AM26" s="50"/>
      <c r="AN26" s="50"/>
      <c r="AO26" s="50"/>
      <c r="AP26" s="50"/>
      <c r="AQ26" s="50"/>
      <c r="AR26" s="50" t="s">
        <v>170</v>
      </c>
      <c r="AS26" s="214"/>
      <c r="AT26" s="214"/>
    </row>
    <row r="27" spans="1:46" ht="64.5" customHeight="1" thickBot="1" x14ac:dyDescent="0.25">
      <c r="B27" s="92" t="s">
        <v>105</v>
      </c>
      <c r="C27" s="50" t="s">
        <v>160</v>
      </c>
      <c r="D27" s="50" t="s">
        <v>161</v>
      </c>
      <c r="E27" s="50" t="s">
        <v>162</v>
      </c>
      <c r="F27" s="146" t="s">
        <v>163</v>
      </c>
      <c r="G27" s="70" t="s">
        <v>164</v>
      </c>
      <c r="H27" s="70" t="s">
        <v>165</v>
      </c>
      <c r="I27" s="147" t="s">
        <v>174</v>
      </c>
      <c r="J27" s="50" t="s">
        <v>175</v>
      </c>
      <c r="K27" s="147" t="s">
        <v>176</v>
      </c>
      <c r="L27" s="83" t="s">
        <v>177</v>
      </c>
      <c r="M27" s="43" t="s">
        <v>61</v>
      </c>
      <c r="N27" s="50" t="s">
        <v>79</v>
      </c>
      <c r="O27" s="50" t="s">
        <v>71</v>
      </c>
      <c r="P27" s="50" t="s">
        <v>71</v>
      </c>
      <c r="Q27" s="148">
        <v>1</v>
      </c>
      <c r="R27" s="148"/>
      <c r="S27" s="149" t="s">
        <v>64</v>
      </c>
      <c r="T27" s="51">
        <v>43831</v>
      </c>
      <c r="U27" s="81">
        <v>44012</v>
      </c>
      <c r="V27" s="52"/>
      <c r="W27" s="52"/>
      <c r="X27" s="52" t="str">
        <f t="shared" si="0"/>
        <v>N/A</v>
      </c>
      <c r="Y27" s="45" t="str">
        <f t="shared" si="1"/>
        <v>N/A</v>
      </c>
      <c r="Z27" s="52"/>
      <c r="AA27" s="52"/>
      <c r="AB27" s="52" t="str">
        <f t="shared" si="2"/>
        <v>N/A</v>
      </c>
      <c r="AC27" s="45" t="str">
        <f t="shared" si="3"/>
        <v>N/A</v>
      </c>
      <c r="AD27" s="45" t="e">
        <f>(AVERAGE(Y27,AC27,#REF!,#REF!))</f>
        <v>#REF!</v>
      </c>
      <c r="AE27" s="268"/>
      <c r="AF27" s="50"/>
      <c r="AG27" s="50"/>
      <c r="AH27" s="50"/>
      <c r="AI27" s="50"/>
      <c r="AJ27" s="50" t="s">
        <v>65</v>
      </c>
      <c r="AK27" s="50"/>
      <c r="AL27" s="50" t="s">
        <v>65</v>
      </c>
      <c r="AM27" s="50"/>
      <c r="AN27" s="50"/>
      <c r="AO27" s="50"/>
      <c r="AP27" s="50"/>
      <c r="AQ27" s="50"/>
      <c r="AR27" s="50" t="s">
        <v>170</v>
      </c>
      <c r="AS27" s="214"/>
      <c r="AT27" s="215"/>
    </row>
    <row r="28" spans="1:46" ht="79.5" customHeight="1" thickBot="1" x14ac:dyDescent="0.25">
      <c r="B28" s="92" t="s">
        <v>105</v>
      </c>
      <c r="C28" s="50" t="s">
        <v>160</v>
      </c>
      <c r="D28" s="50" t="s">
        <v>161</v>
      </c>
      <c r="E28" s="50" t="s">
        <v>162</v>
      </c>
      <c r="F28" s="146" t="s">
        <v>163</v>
      </c>
      <c r="G28" s="70" t="s">
        <v>164</v>
      </c>
      <c r="H28" s="70" t="s">
        <v>165</v>
      </c>
      <c r="I28" s="147" t="s">
        <v>178</v>
      </c>
      <c r="J28" s="50" t="s">
        <v>179</v>
      </c>
      <c r="K28" s="147" t="s">
        <v>180</v>
      </c>
      <c r="L28" s="83" t="s">
        <v>181</v>
      </c>
      <c r="M28" s="43" t="s">
        <v>61</v>
      </c>
      <c r="N28" s="50" t="s">
        <v>79</v>
      </c>
      <c r="O28" s="50" t="s">
        <v>71</v>
      </c>
      <c r="P28" s="50" t="s">
        <v>71</v>
      </c>
      <c r="Q28" s="148">
        <v>1</v>
      </c>
      <c r="R28" s="150"/>
      <c r="S28" s="149" t="s">
        <v>64</v>
      </c>
      <c r="T28" s="51">
        <v>43831</v>
      </c>
      <c r="U28" s="81">
        <v>44012</v>
      </c>
      <c r="V28" s="52"/>
      <c r="W28" s="52"/>
      <c r="X28" s="52" t="str">
        <f t="shared" si="0"/>
        <v>N/A</v>
      </c>
      <c r="Y28" s="45" t="str">
        <f t="shared" si="1"/>
        <v>N/A</v>
      </c>
      <c r="Z28" s="52"/>
      <c r="AA28" s="52"/>
      <c r="AB28" s="52" t="str">
        <f t="shared" si="2"/>
        <v>N/A</v>
      </c>
      <c r="AC28" s="45" t="str">
        <f t="shared" si="3"/>
        <v>N/A</v>
      </c>
      <c r="AD28" s="45" t="e">
        <f>(AVERAGE(Y28,AC28,#REF!,#REF!))</f>
        <v>#REF!</v>
      </c>
      <c r="AE28" s="268"/>
      <c r="AF28" s="50"/>
      <c r="AG28" s="50"/>
      <c r="AH28" s="50"/>
      <c r="AI28" s="50"/>
      <c r="AJ28" s="50" t="s">
        <v>65</v>
      </c>
      <c r="AK28" s="50"/>
      <c r="AL28" s="50"/>
      <c r="AM28" s="50" t="s">
        <v>65</v>
      </c>
      <c r="AN28" s="50"/>
      <c r="AO28" s="50"/>
      <c r="AP28" s="50"/>
      <c r="AQ28" s="50"/>
      <c r="AR28" s="50" t="s">
        <v>170</v>
      </c>
      <c r="AS28" s="147"/>
      <c r="AT28" s="214"/>
    </row>
    <row r="29" spans="1:46" ht="90" customHeight="1" thickBot="1" x14ac:dyDescent="0.25">
      <c r="B29" s="92" t="s">
        <v>105</v>
      </c>
      <c r="C29" s="50" t="s">
        <v>160</v>
      </c>
      <c r="D29" s="50" t="s">
        <v>161</v>
      </c>
      <c r="E29" s="50" t="s">
        <v>162</v>
      </c>
      <c r="F29" s="146" t="s">
        <v>163</v>
      </c>
      <c r="G29" s="70" t="s">
        <v>164</v>
      </c>
      <c r="H29" s="70" t="s">
        <v>165</v>
      </c>
      <c r="I29" s="50" t="s">
        <v>182</v>
      </c>
      <c r="J29" s="50" t="s">
        <v>183</v>
      </c>
      <c r="K29" s="50" t="s">
        <v>184</v>
      </c>
      <c r="L29" s="83" t="s">
        <v>185</v>
      </c>
      <c r="M29" s="43" t="s">
        <v>61</v>
      </c>
      <c r="N29" s="50" t="s">
        <v>79</v>
      </c>
      <c r="O29" s="50" t="s">
        <v>71</v>
      </c>
      <c r="P29" s="50" t="s">
        <v>71</v>
      </c>
      <c r="Q29" s="148">
        <v>1</v>
      </c>
      <c r="R29" s="150"/>
      <c r="S29" s="149" t="s">
        <v>64</v>
      </c>
      <c r="T29" s="51">
        <v>43831</v>
      </c>
      <c r="U29" s="81">
        <v>44012</v>
      </c>
      <c r="V29" s="52">
        <v>1</v>
      </c>
      <c r="W29" s="52">
        <v>1</v>
      </c>
      <c r="X29" s="52">
        <f t="shared" si="0"/>
        <v>1</v>
      </c>
      <c r="Y29" s="45">
        <f t="shared" si="1"/>
        <v>0</v>
      </c>
      <c r="Z29" s="52"/>
      <c r="AA29" s="52"/>
      <c r="AB29" s="52" t="str">
        <f t="shared" si="2"/>
        <v>N/A</v>
      </c>
      <c r="AC29" s="45" t="str">
        <f t="shared" si="3"/>
        <v>N/A</v>
      </c>
      <c r="AD29" s="45" t="e">
        <f>(AVERAGE(Y29,AC29,#REF!,#REF!))</f>
        <v>#REF!</v>
      </c>
      <c r="AE29" s="268"/>
      <c r="AF29" s="50"/>
      <c r="AG29" s="50"/>
      <c r="AH29" s="50"/>
      <c r="AI29" s="50" t="s">
        <v>65</v>
      </c>
      <c r="AJ29" s="50" t="s">
        <v>65</v>
      </c>
      <c r="AK29" s="50"/>
      <c r="AL29" s="50"/>
      <c r="AM29" s="50"/>
      <c r="AN29" s="50"/>
      <c r="AO29" s="50"/>
      <c r="AP29" s="50"/>
      <c r="AQ29" s="50"/>
      <c r="AR29" s="50" t="s">
        <v>170</v>
      </c>
      <c r="AS29" s="214"/>
      <c r="AT29" s="214"/>
    </row>
    <row r="30" spans="1:46" ht="108" customHeight="1" thickBot="1" x14ac:dyDescent="0.25">
      <c r="B30" s="92" t="s">
        <v>105</v>
      </c>
      <c r="C30" s="50" t="s">
        <v>160</v>
      </c>
      <c r="D30" s="50" t="s">
        <v>161</v>
      </c>
      <c r="E30" s="50" t="s">
        <v>162</v>
      </c>
      <c r="F30" s="146" t="s">
        <v>163</v>
      </c>
      <c r="G30" s="70" t="s">
        <v>164</v>
      </c>
      <c r="H30" s="70" t="s">
        <v>165</v>
      </c>
      <c r="I30" s="147" t="s">
        <v>186</v>
      </c>
      <c r="J30" s="50" t="s">
        <v>187</v>
      </c>
      <c r="K30" s="147" t="s">
        <v>188</v>
      </c>
      <c r="L30" s="83" t="s">
        <v>189</v>
      </c>
      <c r="M30" s="43" t="s">
        <v>61</v>
      </c>
      <c r="N30" s="50" t="s">
        <v>79</v>
      </c>
      <c r="O30" s="151" t="s">
        <v>71</v>
      </c>
      <c r="P30" s="151" t="s">
        <v>71</v>
      </c>
      <c r="Q30" s="148">
        <v>1</v>
      </c>
      <c r="R30" s="148"/>
      <c r="S30" s="149" t="s">
        <v>64</v>
      </c>
      <c r="T30" s="51">
        <v>43831</v>
      </c>
      <c r="U30" s="81">
        <v>44012</v>
      </c>
      <c r="V30" s="52">
        <v>1</v>
      </c>
      <c r="W30" s="52">
        <v>1</v>
      </c>
      <c r="X30" s="52">
        <f t="shared" si="0"/>
        <v>1</v>
      </c>
      <c r="Y30" s="45">
        <f t="shared" si="1"/>
        <v>0</v>
      </c>
      <c r="Z30" s="52">
        <v>1</v>
      </c>
      <c r="AA30" s="52"/>
      <c r="AB30" s="52" t="str">
        <f t="shared" si="2"/>
        <v>N/A</v>
      </c>
      <c r="AC30" s="45" t="str">
        <f t="shared" si="3"/>
        <v>N/A</v>
      </c>
      <c r="AD30" s="45" t="e">
        <f>(AVERAGE(Y30,AC30,#REF!,#REF!))</f>
        <v>#REF!</v>
      </c>
      <c r="AE30" s="268"/>
      <c r="AF30" s="50"/>
      <c r="AG30" s="50"/>
      <c r="AH30" s="50" t="s">
        <v>65</v>
      </c>
      <c r="AI30" s="50"/>
      <c r="AJ30" s="50" t="s">
        <v>65</v>
      </c>
      <c r="AK30" s="50"/>
      <c r="AL30" s="50"/>
      <c r="AM30" s="50"/>
      <c r="AN30" s="50"/>
      <c r="AO30" s="50"/>
      <c r="AP30" s="50"/>
      <c r="AQ30" s="50"/>
      <c r="AR30" s="50" t="s">
        <v>170</v>
      </c>
      <c r="AS30" s="215"/>
      <c r="AT30" s="215"/>
    </row>
    <row r="31" spans="1:46" ht="90" customHeight="1" thickBot="1" x14ac:dyDescent="0.25">
      <c r="B31" s="92" t="s">
        <v>105</v>
      </c>
      <c r="C31" s="50" t="s">
        <v>160</v>
      </c>
      <c r="D31" s="50" t="s">
        <v>161</v>
      </c>
      <c r="E31" s="50" t="s">
        <v>162</v>
      </c>
      <c r="F31" s="146" t="s">
        <v>163</v>
      </c>
      <c r="G31" s="70" t="s">
        <v>164</v>
      </c>
      <c r="H31" s="70" t="s">
        <v>165</v>
      </c>
      <c r="I31" s="147" t="s">
        <v>190</v>
      </c>
      <c r="J31" s="152" t="s">
        <v>191</v>
      </c>
      <c r="K31" s="147" t="s">
        <v>192</v>
      </c>
      <c r="L31" s="153" t="s">
        <v>193</v>
      </c>
      <c r="M31" s="43" t="s">
        <v>61</v>
      </c>
      <c r="N31" s="50" t="s">
        <v>79</v>
      </c>
      <c r="O31" s="151" t="s">
        <v>71</v>
      </c>
      <c r="P31" s="151" t="s">
        <v>71</v>
      </c>
      <c r="Q31" s="149">
        <v>3</v>
      </c>
      <c r="R31" s="148"/>
      <c r="S31" s="149" t="s">
        <v>64</v>
      </c>
      <c r="T31" s="51">
        <v>43831</v>
      </c>
      <c r="U31" s="81">
        <v>44012</v>
      </c>
      <c r="V31" s="52">
        <v>0.5</v>
      </c>
      <c r="W31" s="52">
        <v>0.5</v>
      </c>
      <c r="X31" s="52">
        <f t="shared" si="0"/>
        <v>1</v>
      </c>
      <c r="Y31" s="45">
        <f t="shared" si="1"/>
        <v>0</v>
      </c>
      <c r="Z31" s="43">
        <v>0</v>
      </c>
      <c r="AA31" s="45"/>
      <c r="AB31" s="52" t="str">
        <f t="shared" si="2"/>
        <v>N/A</v>
      </c>
      <c r="AC31" s="45" t="str">
        <f t="shared" si="3"/>
        <v>N/A</v>
      </c>
      <c r="AD31" s="45" t="e">
        <f>(AVERAGE(Y31,AC31,#REF!,#REF!))</f>
        <v>#REF!</v>
      </c>
      <c r="AE31" s="268"/>
      <c r="AF31" s="50"/>
      <c r="AG31" s="50"/>
      <c r="AH31" s="50"/>
      <c r="AI31" s="50"/>
      <c r="AJ31" s="50" t="s">
        <v>65</v>
      </c>
      <c r="AK31" s="50"/>
      <c r="AL31" s="50" t="s">
        <v>65</v>
      </c>
      <c r="AM31" s="50"/>
      <c r="AN31" s="50"/>
      <c r="AO31" s="50"/>
      <c r="AP31" s="50"/>
      <c r="AQ31" s="50"/>
      <c r="AR31" s="50" t="s">
        <v>170</v>
      </c>
      <c r="AS31" s="215"/>
      <c r="AT31" s="216"/>
    </row>
    <row r="32" spans="1:46" ht="51.75" customHeight="1" thickBot="1" x14ac:dyDescent="0.25">
      <c r="B32" s="94" t="s">
        <v>105</v>
      </c>
      <c r="C32" s="46" t="s">
        <v>160</v>
      </c>
      <c r="D32" s="46" t="s">
        <v>161</v>
      </c>
      <c r="E32" s="46" t="s">
        <v>162</v>
      </c>
      <c r="F32" s="154" t="s">
        <v>163</v>
      </c>
      <c r="G32" s="73" t="s">
        <v>164</v>
      </c>
      <c r="H32" s="73" t="s">
        <v>165</v>
      </c>
      <c r="I32" s="155" t="s">
        <v>195</v>
      </c>
      <c r="J32" s="155" t="s">
        <v>196</v>
      </c>
      <c r="K32" s="155" t="s">
        <v>197</v>
      </c>
      <c r="L32" s="156" t="s">
        <v>198</v>
      </c>
      <c r="M32" s="47" t="s">
        <v>61</v>
      </c>
      <c r="N32" s="46" t="s">
        <v>79</v>
      </c>
      <c r="O32" s="157" t="s">
        <v>71</v>
      </c>
      <c r="P32" s="157" t="s">
        <v>71</v>
      </c>
      <c r="Q32" s="158">
        <v>1</v>
      </c>
      <c r="R32" s="158"/>
      <c r="S32" s="149" t="s">
        <v>64</v>
      </c>
      <c r="T32" s="53">
        <v>43831</v>
      </c>
      <c r="U32" s="53">
        <v>44196</v>
      </c>
      <c r="V32" s="52">
        <v>1</v>
      </c>
      <c r="W32" s="52">
        <v>1</v>
      </c>
      <c r="X32" s="55">
        <f t="shared" si="0"/>
        <v>1</v>
      </c>
      <c r="Y32" s="49">
        <f t="shared" si="1"/>
        <v>0</v>
      </c>
      <c r="Z32" s="52"/>
      <c r="AA32" s="52"/>
      <c r="AB32" s="55" t="str">
        <f t="shared" si="2"/>
        <v>N/A</v>
      </c>
      <c r="AC32" s="49" t="str">
        <f t="shared" si="3"/>
        <v>N/A</v>
      </c>
      <c r="AD32" s="56" t="e">
        <f>(AVERAGE(Y32,AC32,#REF!,#REF!))</f>
        <v>#REF!</v>
      </c>
      <c r="AE32" s="268"/>
      <c r="AF32" s="46"/>
      <c r="AG32" s="46"/>
      <c r="AH32" s="46"/>
      <c r="AI32" s="46"/>
      <c r="AJ32" s="46" t="s">
        <v>65</v>
      </c>
      <c r="AK32" s="46"/>
      <c r="AL32" s="46"/>
      <c r="AM32" s="46"/>
      <c r="AN32" s="46"/>
      <c r="AO32" s="46"/>
      <c r="AP32" s="46"/>
      <c r="AQ32" s="46"/>
      <c r="AR32" s="46" t="s">
        <v>170</v>
      </c>
      <c r="AS32" s="217"/>
      <c r="AT32" s="217"/>
    </row>
    <row r="33" spans="2:50" ht="77.25" customHeight="1" thickBot="1" x14ac:dyDescent="0.25">
      <c r="B33" s="84" t="s">
        <v>105</v>
      </c>
      <c r="C33" s="75" t="s">
        <v>199</v>
      </c>
      <c r="D33" s="75" t="s">
        <v>200</v>
      </c>
      <c r="E33" s="75" t="s">
        <v>201</v>
      </c>
      <c r="F33" s="77" t="s">
        <v>202</v>
      </c>
      <c r="G33" s="78" t="s">
        <v>164</v>
      </c>
      <c r="H33" s="78" t="s">
        <v>203</v>
      </c>
      <c r="I33" s="61" t="s">
        <v>204</v>
      </c>
      <c r="J33" s="159" t="s">
        <v>205</v>
      </c>
      <c r="K33" s="61" t="s">
        <v>206</v>
      </c>
      <c r="L33" s="160" t="s">
        <v>207</v>
      </c>
      <c r="M33" s="75" t="s">
        <v>61</v>
      </c>
      <c r="N33" s="60" t="s">
        <v>72</v>
      </c>
      <c r="O33" s="159" t="s">
        <v>71</v>
      </c>
      <c r="P33" s="159" t="s">
        <v>71</v>
      </c>
      <c r="Q33" s="144">
        <v>1</v>
      </c>
      <c r="R33" s="161"/>
      <c r="S33" s="78" t="s">
        <v>64</v>
      </c>
      <c r="T33" s="81">
        <v>43831</v>
      </c>
      <c r="U33" s="81">
        <v>44012</v>
      </c>
      <c r="V33" s="75">
        <v>3</v>
      </c>
      <c r="W33" s="75">
        <v>3</v>
      </c>
      <c r="X33" s="82">
        <f t="shared" si="0"/>
        <v>1</v>
      </c>
      <c r="Y33" s="80">
        <f t="shared" si="1"/>
        <v>0</v>
      </c>
      <c r="Z33" s="75">
        <v>3</v>
      </c>
      <c r="AA33" s="75">
        <v>3</v>
      </c>
      <c r="AB33" s="82">
        <f t="shared" si="2"/>
        <v>1</v>
      </c>
      <c r="AC33" s="80">
        <f t="shared" si="3"/>
        <v>0</v>
      </c>
      <c r="AD33" s="80" t="e">
        <f>(AVERAGE(Y33,AC33,#REF!,#REF!))</f>
        <v>#REF!</v>
      </c>
      <c r="AE33" s="268" t="e">
        <f>SUM(AD33:AD40)</f>
        <v>#REF!</v>
      </c>
      <c r="AF33" s="60" t="s">
        <v>65</v>
      </c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 t="s">
        <v>208</v>
      </c>
      <c r="AS33" s="61"/>
      <c r="AT33" s="61"/>
    </row>
    <row r="34" spans="2:50" ht="64.5" customHeight="1" thickBot="1" x14ac:dyDescent="0.25">
      <c r="B34" s="162" t="s">
        <v>105</v>
      </c>
      <c r="C34" s="43" t="s">
        <v>199</v>
      </c>
      <c r="D34" s="43" t="s">
        <v>200</v>
      </c>
      <c r="E34" s="43" t="s">
        <v>201</v>
      </c>
      <c r="F34" s="69" t="s">
        <v>202</v>
      </c>
      <c r="G34" s="70" t="s">
        <v>164</v>
      </c>
      <c r="H34" s="70" t="s">
        <v>203</v>
      </c>
      <c r="I34" s="62" t="s">
        <v>209</v>
      </c>
      <c r="J34" s="163" t="s">
        <v>210</v>
      </c>
      <c r="K34" s="62" t="s">
        <v>211</v>
      </c>
      <c r="L34" s="164" t="s">
        <v>212</v>
      </c>
      <c r="M34" s="43" t="s">
        <v>61</v>
      </c>
      <c r="N34" s="50" t="s">
        <v>72</v>
      </c>
      <c r="O34" s="165" t="s">
        <v>213</v>
      </c>
      <c r="P34" s="50" t="s">
        <v>214</v>
      </c>
      <c r="Q34" s="148">
        <v>1</v>
      </c>
      <c r="R34" s="150"/>
      <c r="S34" s="70" t="s">
        <v>64</v>
      </c>
      <c r="T34" s="51">
        <v>43831</v>
      </c>
      <c r="U34" s="81">
        <v>44012</v>
      </c>
      <c r="V34" s="43">
        <v>4</v>
      </c>
      <c r="W34" s="43">
        <v>4</v>
      </c>
      <c r="X34" s="52">
        <f t="shared" si="0"/>
        <v>1</v>
      </c>
      <c r="Y34" s="45">
        <f t="shared" si="1"/>
        <v>0</v>
      </c>
      <c r="Z34" s="43">
        <v>4</v>
      </c>
      <c r="AA34" s="43">
        <v>4</v>
      </c>
      <c r="AB34" s="52">
        <f t="shared" si="2"/>
        <v>1</v>
      </c>
      <c r="AC34" s="45">
        <f t="shared" si="3"/>
        <v>0</v>
      </c>
      <c r="AD34" s="45" t="e">
        <f>(AVERAGE(Y34,AC34,#REF!,#REF!))</f>
        <v>#REF!</v>
      </c>
      <c r="AE34" s="268"/>
      <c r="AF34" s="50"/>
      <c r="AG34" s="50"/>
      <c r="AH34" s="50"/>
      <c r="AI34" s="50"/>
      <c r="AJ34" s="50"/>
      <c r="AK34" s="50"/>
      <c r="AL34" s="50"/>
      <c r="AM34" s="50"/>
      <c r="AN34" s="50" t="s">
        <v>65</v>
      </c>
      <c r="AO34" s="50"/>
      <c r="AP34" s="50"/>
      <c r="AQ34" s="50"/>
      <c r="AR34" s="50" t="s">
        <v>215</v>
      </c>
      <c r="AS34" s="62"/>
      <c r="AT34" s="62"/>
    </row>
    <row r="35" spans="2:50" ht="39" customHeight="1" thickBot="1" x14ac:dyDescent="0.25">
      <c r="B35" s="162" t="s">
        <v>105</v>
      </c>
      <c r="C35" s="43" t="s">
        <v>199</v>
      </c>
      <c r="D35" s="43" t="s">
        <v>200</v>
      </c>
      <c r="E35" s="43" t="s">
        <v>201</v>
      </c>
      <c r="F35" s="69" t="s">
        <v>202</v>
      </c>
      <c r="G35" s="70" t="s">
        <v>164</v>
      </c>
      <c r="H35" s="70" t="s">
        <v>203</v>
      </c>
      <c r="I35" s="62" t="s">
        <v>216</v>
      </c>
      <c r="J35" s="163" t="s">
        <v>217</v>
      </c>
      <c r="K35" s="62" t="s">
        <v>218</v>
      </c>
      <c r="L35" s="164" t="s">
        <v>219</v>
      </c>
      <c r="M35" s="43" t="s">
        <v>61</v>
      </c>
      <c r="N35" s="50" t="s">
        <v>72</v>
      </c>
      <c r="O35" s="165" t="s">
        <v>213</v>
      </c>
      <c r="P35" s="50" t="s">
        <v>214</v>
      </c>
      <c r="Q35" s="148">
        <v>1</v>
      </c>
      <c r="R35" s="150"/>
      <c r="S35" s="70" t="s">
        <v>152</v>
      </c>
      <c r="T35" s="51">
        <v>43831</v>
      </c>
      <c r="U35" s="81">
        <v>44012</v>
      </c>
      <c r="V35" s="43">
        <v>8</v>
      </c>
      <c r="W35" s="43">
        <v>8</v>
      </c>
      <c r="X35" s="52">
        <f t="shared" si="0"/>
        <v>1</v>
      </c>
      <c r="Y35" s="45">
        <f t="shared" si="1"/>
        <v>0</v>
      </c>
      <c r="Z35" s="43">
        <v>0</v>
      </c>
      <c r="AA35" s="43">
        <v>0</v>
      </c>
      <c r="AB35" s="52" t="str">
        <f t="shared" si="2"/>
        <v>N/A</v>
      </c>
      <c r="AC35" s="45" t="str">
        <f t="shared" si="3"/>
        <v>N/A</v>
      </c>
      <c r="AD35" s="45" t="e">
        <f>(AVERAGE(Y35,AC35,#REF!,#REF!))</f>
        <v>#REF!</v>
      </c>
      <c r="AE35" s="268"/>
      <c r="AF35" s="50"/>
      <c r="AG35" s="50"/>
      <c r="AH35" s="50"/>
      <c r="AI35" s="50"/>
      <c r="AJ35" s="50"/>
      <c r="AK35" s="50"/>
      <c r="AL35" s="50"/>
      <c r="AM35" s="50"/>
      <c r="AN35" s="50" t="s">
        <v>65</v>
      </c>
      <c r="AO35" s="50"/>
      <c r="AP35" s="50"/>
      <c r="AQ35" s="50"/>
      <c r="AR35" s="50" t="s">
        <v>215</v>
      </c>
      <c r="AS35" s="57"/>
      <c r="AT35" s="57"/>
    </row>
    <row r="36" spans="2:50" ht="49.5" customHeight="1" thickBot="1" x14ac:dyDescent="0.25">
      <c r="B36" s="162" t="s">
        <v>105</v>
      </c>
      <c r="C36" s="43" t="s">
        <v>199</v>
      </c>
      <c r="D36" s="43" t="s">
        <v>200</v>
      </c>
      <c r="E36" s="43" t="s">
        <v>201</v>
      </c>
      <c r="F36" s="69" t="s">
        <v>202</v>
      </c>
      <c r="G36" s="70" t="s">
        <v>164</v>
      </c>
      <c r="H36" s="70" t="s">
        <v>203</v>
      </c>
      <c r="I36" s="62" t="s">
        <v>220</v>
      </c>
      <c r="J36" s="163" t="s">
        <v>221</v>
      </c>
      <c r="K36" s="62" t="s">
        <v>222</v>
      </c>
      <c r="L36" s="164" t="s">
        <v>223</v>
      </c>
      <c r="M36" s="43" t="s">
        <v>61</v>
      </c>
      <c r="N36" s="50" t="s">
        <v>72</v>
      </c>
      <c r="O36" s="163" t="s">
        <v>213</v>
      </c>
      <c r="P36" s="50" t="s">
        <v>214</v>
      </c>
      <c r="Q36" s="148">
        <v>1</v>
      </c>
      <c r="R36" s="150"/>
      <c r="S36" s="70" t="s">
        <v>152</v>
      </c>
      <c r="T36" s="51">
        <v>43831</v>
      </c>
      <c r="U36" s="81">
        <v>44012</v>
      </c>
      <c r="V36" s="43">
        <v>1</v>
      </c>
      <c r="W36" s="43">
        <v>1</v>
      </c>
      <c r="X36" s="52">
        <f t="shared" si="0"/>
        <v>1</v>
      </c>
      <c r="Y36" s="45">
        <f t="shared" si="1"/>
        <v>0</v>
      </c>
      <c r="Z36" s="43">
        <v>0</v>
      </c>
      <c r="AA36" s="43">
        <v>0</v>
      </c>
      <c r="AB36" s="52" t="str">
        <f t="shared" si="2"/>
        <v>N/A</v>
      </c>
      <c r="AC36" s="45" t="str">
        <f t="shared" si="3"/>
        <v>N/A</v>
      </c>
      <c r="AD36" s="45" t="e">
        <f>(AVERAGE(Y36,AC36,#REF!,#REF!))</f>
        <v>#REF!</v>
      </c>
      <c r="AE36" s="268"/>
      <c r="AF36" s="50"/>
      <c r="AG36" s="50"/>
      <c r="AH36" s="50"/>
      <c r="AI36" s="50"/>
      <c r="AJ36" s="50"/>
      <c r="AK36" s="50"/>
      <c r="AL36" s="50"/>
      <c r="AM36" s="50"/>
      <c r="AN36" s="50" t="s">
        <v>65</v>
      </c>
      <c r="AO36" s="50"/>
      <c r="AP36" s="50"/>
      <c r="AQ36" s="50"/>
      <c r="AR36" s="50" t="s">
        <v>215</v>
      </c>
      <c r="AS36" s="63"/>
      <c r="AT36" s="63"/>
    </row>
    <row r="37" spans="2:50" ht="51.75" customHeight="1" thickBot="1" x14ac:dyDescent="0.25">
      <c r="B37" s="162" t="s">
        <v>105</v>
      </c>
      <c r="C37" s="43" t="s">
        <v>199</v>
      </c>
      <c r="D37" s="43" t="s">
        <v>200</v>
      </c>
      <c r="E37" s="43" t="s">
        <v>201</v>
      </c>
      <c r="F37" s="69" t="s">
        <v>202</v>
      </c>
      <c r="G37" s="70" t="s">
        <v>164</v>
      </c>
      <c r="H37" s="70" t="s">
        <v>203</v>
      </c>
      <c r="I37" s="62" t="s">
        <v>224</v>
      </c>
      <c r="J37" s="163" t="s">
        <v>225</v>
      </c>
      <c r="K37" s="62" t="s">
        <v>226</v>
      </c>
      <c r="L37" s="164" t="s">
        <v>227</v>
      </c>
      <c r="M37" s="43" t="s">
        <v>61</v>
      </c>
      <c r="N37" s="50" t="s">
        <v>72</v>
      </c>
      <c r="O37" s="165" t="s">
        <v>213</v>
      </c>
      <c r="P37" s="50" t="s">
        <v>214</v>
      </c>
      <c r="Q37" s="148">
        <v>1</v>
      </c>
      <c r="R37" s="150"/>
      <c r="S37" s="70" t="s">
        <v>228</v>
      </c>
      <c r="T37" s="51">
        <v>43831</v>
      </c>
      <c r="U37" s="81">
        <v>44012</v>
      </c>
      <c r="V37" s="43">
        <v>3</v>
      </c>
      <c r="W37" s="43">
        <v>3</v>
      </c>
      <c r="X37" s="52">
        <f t="shared" si="0"/>
        <v>1</v>
      </c>
      <c r="Y37" s="45">
        <f t="shared" si="1"/>
        <v>0</v>
      </c>
      <c r="Z37" s="43">
        <v>3</v>
      </c>
      <c r="AA37" s="43">
        <v>3</v>
      </c>
      <c r="AB37" s="52">
        <f t="shared" si="2"/>
        <v>1</v>
      </c>
      <c r="AC37" s="45">
        <f t="shared" si="3"/>
        <v>0</v>
      </c>
      <c r="AD37" s="45" t="e">
        <f>(AVERAGE(Y37,AC37,#REF!,#REF!))</f>
        <v>#REF!</v>
      </c>
      <c r="AE37" s="268"/>
      <c r="AF37" s="50"/>
      <c r="AG37" s="50"/>
      <c r="AH37" s="50"/>
      <c r="AI37" s="50"/>
      <c r="AJ37" s="50"/>
      <c r="AK37" s="50"/>
      <c r="AL37" s="50"/>
      <c r="AM37" s="50"/>
      <c r="AN37" s="50" t="s">
        <v>65</v>
      </c>
      <c r="AO37" s="50"/>
      <c r="AP37" s="50"/>
      <c r="AQ37" s="50"/>
      <c r="AR37" s="50" t="s">
        <v>215</v>
      </c>
      <c r="AS37" s="64"/>
      <c r="AT37" s="64"/>
    </row>
    <row r="38" spans="2:50" ht="64.5" customHeight="1" thickBot="1" x14ac:dyDescent="0.25">
      <c r="B38" s="162" t="s">
        <v>105</v>
      </c>
      <c r="C38" s="43" t="s">
        <v>199</v>
      </c>
      <c r="D38" s="43" t="s">
        <v>200</v>
      </c>
      <c r="E38" s="43" t="s">
        <v>201</v>
      </c>
      <c r="F38" s="69" t="s">
        <v>202</v>
      </c>
      <c r="G38" s="70" t="s">
        <v>164</v>
      </c>
      <c r="H38" s="70" t="s">
        <v>203</v>
      </c>
      <c r="I38" s="163" t="s">
        <v>229</v>
      </c>
      <c r="J38" s="163" t="s">
        <v>230</v>
      </c>
      <c r="K38" s="163" t="s">
        <v>231</v>
      </c>
      <c r="L38" s="164" t="s">
        <v>232</v>
      </c>
      <c r="M38" s="43" t="s">
        <v>61</v>
      </c>
      <c r="N38" s="50" t="s">
        <v>72</v>
      </c>
      <c r="O38" s="165" t="s">
        <v>213</v>
      </c>
      <c r="P38" s="50" t="s">
        <v>214</v>
      </c>
      <c r="Q38" s="148">
        <v>1</v>
      </c>
      <c r="R38" s="150"/>
      <c r="S38" s="70" t="s">
        <v>64</v>
      </c>
      <c r="T38" s="51">
        <v>43831</v>
      </c>
      <c r="U38" s="81">
        <v>44012</v>
      </c>
      <c r="V38" s="43">
        <v>1</v>
      </c>
      <c r="W38" s="43">
        <v>1</v>
      </c>
      <c r="X38" s="52">
        <f t="shared" si="0"/>
        <v>1</v>
      </c>
      <c r="Y38" s="45">
        <f t="shared" si="1"/>
        <v>0</v>
      </c>
      <c r="Z38" s="43">
        <v>1</v>
      </c>
      <c r="AA38" s="43">
        <v>1</v>
      </c>
      <c r="AB38" s="52">
        <f t="shared" si="2"/>
        <v>1</v>
      </c>
      <c r="AC38" s="45">
        <f t="shared" si="3"/>
        <v>0</v>
      </c>
      <c r="AD38" s="45" t="e">
        <f>(AVERAGE(Y38,AC38,#REF!,#REF!))</f>
        <v>#REF!</v>
      </c>
      <c r="AE38" s="268"/>
      <c r="AF38" s="50"/>
      <c r="AG38" s="50"/>
      <c r="AH38" s="50"/>
      <c r="AI38" s="50"/>
      <c r="AJ38" s="50"/>
      <c r="AK38" s="50"/>
      <c r="AL38" s="50"/>
      <c r="AM38" s="50"/>
      <c r="AN38" s="50" t="s">
        <v>65</v>
      </c>
      <c r="AO38" s="50"/>
      <c r="AP38" s="50"/>
      <c r="AQ38" s="50"/>
      <c r="AR38" s="50" t="s">
        <v>215</v>
      </c>
      <c r="AS38" s="65"/>
      <c r="AT38" s="64"/>
    </row>
    <row r="39" spans="2:50" ht="64.5" customHeight="1" thickBot="1" x14ac:dyDescent="0.25">
      <c r="B39" s="162" t="s">
        <v>105</v>
      </c>
      <c r="C39" s="43" t="s">
        <v>199</v>
      </c>
      <c r="D39" s="43" t="s">
        <v>200</v>
      </c>
      <c r="E39" s="43" t="s">
        <v>201</v>
      </c>
      <c r="F39" s="69" t="s">
        <v>202</v>
      </c>
      <c r="G39" s="70" t="s">
        <v>164</v>
      </c>
      <c r="H39" s="70" t="s">
        <v>203</v>
      </c>
      <c r="I39" s="62" t="s">
        <v>233</v>
      </c>
      <c r="J39" s="163" t="s">
        <v>234</v>
      </c>
      <c r="K39" s="62" t="s">
        <v>235</v>
      </c>
      <c r="L39" s="164" t="s">
        <v>236</v>
      </c>
      <c r="M39" s="43" t="s">
        <v>61</v>
      </c>
      <c r="N39" s="50" t="s">
        <v>72</v>
      </c>
      <c r="O39" s="165" t="s">
        <v>213</v>
      </c>
      <c r="P39" s="50" t="s">
        <v>214</v>
      </c>
      <c r="Q39" s="148">
        <v>1</v>
      </c>
      <c r="R39" s="150"/>
      <c r="S39" s="70" t="s">
        <v>152</v>
      </c>
      <c r="T39" s="51">
        <v>43831</v>
      </c>
      <c r="U39" s="81">
        <v>44012</v>
      </c>
      <c r="V39" s="43">
        <v>1</v>
      </c>
      <c r="W39" s="43">
        <v>1</v>
      </c>
      <c r="X39" s="52">
        <f t="shared" si="0"/>
        <v>1</v>
      </c>
      <c r="Y39" s="45">
        <f t="shared" si="1"/>
        <v>0</v>
      </c>
      <c r="Z39" s="43">
        <v>0</v>
      </c>
      <c r="AA39" s="43">
        <v>0</v>
      </c>
      <c r="AB39" s="52" t="str">
        <f t="shared" si="2"/>
        <v>N/A</v>
      </c>
      <c r="AC39" s="45" t="str">
        <f t="shared" si="3"/>
        <v>N/A</v>
      </c>
      <c r="AD39" s="45" t="e">
        <f>(AVERAGE(Y39,AC39,#REF!,#REF!))</f>
        <v>#REF!</v>
      </c>
      <c r="AE39" s="268"/>
      <c r="AF39" s="50"/>
      <c r="AG39" s="50"/>
      <c r="AH39" s="50"/>
      <c r="AI39" s="50"/>
      <c r="AJ39" s="50"/>
      <c r="AK39" s="50"/>
      <c r="AL39" s="50"/>
      <c r="AM39" s="50"/>
      <c r="AN39" s="50" t="s">
        <v>65</v>
      </c>
      <c r="AO39" s="50"/>
      <c r="AP39" s="50"/>
      <c r="AQ39" s="50"/>
      <c r="AR39" s="50" t="s">
        <v>215</v>
      </c>
      <c r="AS39" s="66"/>
      <c r="AT39" s="67"/>
    </row>
    <row r="40" spans="2:50" ht="51.75" customHeight="1" thickBot="1" x14ac:dyDescent="0.25">
      <c r="B40" s="87" t="s">
        <v>105</v>
      </c>
      <c r="C40" s="47" t="s">
        <v>199</v>
      </c>
      <c r="D40" s="47" t="s">
        <v>200</v>
      </c>
      <c r="E40" s="47" t="s">
        <v>201</v>
      </c>
      <c r="F40" s="72" t="s">
        <v>202</v>
      </c>
      <c r="G40" s="73" t="s">
        <v>164</v>
      </c>
      <c r="H40" s="73" t="s">
        <v>203</v>
      </c>
      <c r="I40" s="166" t="s">
        <v>237</v>
      </c>
      <c r="J40" s="167" t="s">
        <v>238</v>
      </c>
      <c r="K40" s="166" t="s">
        <v>239</v>
      </c>
      <c r="L40" s="168" t="s">
        <v>240</v>
      </c>
      <c r="M40" s="47" t="s">
        <v>61</v>
      </c>
      <c r="N40" s="46" t="s">
        <v>72</v>
      </c>
      <c r="O40" s="169" t="s">
        <v>213</v>
      </c>
      <c r="P40" s="46" t="s">
        <v>214</v>
      </c>
      <c r="Q40" s="158">
        <v>1</v>
      </c>
      <c r="R40" s="170"/>
      <c r="S40" s="73" t="s">
        <v>194</v>
      </c>
      <c r="T40" s="51">
        <v>43831</v>
      </c>
      <c r="U40" s="81">
        <v>44012</v>
      </c>
      <c r="V40" s="47">
        <v>0</v>
      </c>
      <c r="W40" s="47">
        <v>0</v>
      </c>
      <c r="X40" s="55" t="str">
        <f t="shared" si="0"/>
        <v>N/A</v>
      </c>
      <c r="Y40" s="49" t="str">
        <f t="shared" si="1"/>
        <v>N/A</v>
      </c>
      <c r="Z40" s="47">
        <v>1</v>
      </c>
      <c r="AA40" s="47">
        <v>1</v>
      </c>
      <c r="AB40" s="55">
        <f t="shared" si="2"/>
        <v>1</v>
      </c>
      <c r="AC40" s="49">
        <f t="shared" si="3"/>
        <v>0</v>
      </c>
      <c r="AD40" s="56" t="e">
        <f>(AVERAGE(Y40,AC40,#REF!,#REF!))</f>
        <v>#REF!</v>
      </c>
      <c r="AE40" s="268"/>
      <c r="AF40" s="46"/>
      <c r="AG40" s="46"/>
      <c r="AH40" s="46"/>
      <c r="AI40" s="46"/>
      <c r="AJ40" s="46"/>
      <c r="AK40" s="46"/>
      <c r="AL40" s="46"/>
      <c r="AM40" s="46"/>
      <c r="AN40" s="46" t="s">
        <v>65</v>
      </c>
      <c r="AO40" s="46"/>
      <c r="AP40" s="46"/>
      <c r="AQ40" s="46"/>
      <c r="AR40" s="46" t="s">
        <v>215</v>
      </c>
      <c r="AS40" s="66"/>
      <c r="AT40" s="64"/>
    </row>
    <row r="41" spans="2:50" ht="64.5" customHeight="1" thickBot="1" x14ac:dyDescent="0.25">
      <c r="B41" s="108" t="s">
        <v>105</v>
      </c>
      <c r="C41" s="109" t="s">
        <v>241</v>
      </c>
      <c r="D41" s="109" t="s">
        <v>161</v>
      </c>
      <c r="E41" s="109" t="s">
        <v>242</v>
      </c>
      <c r="F41" s="171" t="s">
        <v>243</v>
      </c>
      <c r="G41" s="78" t="s">
        <v>164</v>
      </c>
      <c r="H41" s="78" t="s">
        <v>244</v>
      </c>
      <c r="I41" s="60" t="s">
        <v>245</v>
      </c>
      <c r="J41" s="172" t="s">
        <v>246</v>
      </c>
      <c r="K41" s="60" t="s">
        <v>247</v>
      </c>
      <c r="L41" s="143" t="s">
        <v>248</v>
      </c>
      <c r="M41" s="60" t="s">
        <v>91</v>
      </c>
      <c r="N41" s="60" t="s">
        <v>79</v>
      </c>
      <c r="O41" s="60">
        <v>1</v>
      </c>
      <c r="P41" s="61" t="s">
        <v>249</v>
      </c>
      <c r="Q41" s="144">
        <v>1</v>
      </c>
      <c r="R41" s="173">
        <v>0.5</v>
      </c>
      <c r="S41" s="172" t="s">
        <v>64</v>
      </c>
      <c r="T41" s="81">
        <v>43831</v>
      </c>
      <c r="U41" s="81">
        <v>44012</v>
      </c>
      <c r="V41" s="75">
        <v>0</v>
      </c>
      <c r="W41" s="75">
        <v>0</v>
      </c>
      <c r="X41" s="82" t="str">
        <f t="shared" si="0"/>
        <v>N/A</v>
      </c>
      <c r="Y41" s="80" t="str">
        <f t="shared" si="1"/>
        <v>N/A</v>
      </c>
      <c r="Z41" s="75">
        <v>0</v>
      </c>
      <c r="AA41" s="80">
        <v>0.25</v>
      </c>
      <c r="AB41" s="82">
        <f t="shared" si="2"/>
        <v>0</v>
      </c>
      <c r="AC41" s="80">
        <f t="shared" si="3"/>
        <v>0</v>
      </c>
      <c r="AD41" s="80" t="e">
        <f>(AVERAGE(Y41,AC41,#REF!,#REF!))</f>
        <v>#REF!</v>
      </c>
      <c r="AE41" s="268" t="e">
        <f>SUM(AD41:AD45)</f>
        <v>#REF!</v>
      </c>
      <c r="AF41" s="60" t="s">
        <v>65</v>
      </c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 t="s">
        <v>66</v>
      </c>
      <c r="AS41" s="218"/>
      <c r="AT41" s="219"/>
    </row>
    <row r="42" spans="2:50" ht="64.5" customHeight="1" thickBot="1" x14ac:dyDescent="0.25">
      <c r="B42" s="126" t="s">
        <v>105</v>
      </c>
      <c r="C42" s="127" t="s">
        <v>241</v>
      </c>
      <c r="D42" s="127" t="s">
        <v>161</v>
      </c>
      <c r="E42" s="127" t="s">
        <v>242</v>
      </c>
      <c r="F42" s="128" t="s">
        <v>243</v>
      </c>
      <c r="G42" s="70" t="s">
        <v>164</v>
      </c>
      <c r="H42" s="70" t="s">
        <v>244</v>
      </c>
      <c r="I42" s="50" t="s">
        <v>250</v>
      </c>
      <c r="J42" s="174" t="s">
        <v>251</v>
      </c>
      <c r="K42" s="50" t="s">
        <v>252</v>
      </c>
      <c r="L42" s="83" t="s">
        <v>248</v>
      </c>
      <c r="M42" s="43" t="s">
        <v>61</v>
      </c>
      <c r="N42" s="50" t="s">
        <v>79</v>
      </c>
      <c r="O42" s="50">
        <v>1</v>
      </c>
      <c r="P42" s="62" t="s">
        <v>249</v>
      </c>
      <c r="Q42" s="148">
        <v>1</v>
      </c>
      <c r="R42" s="173">
        <v>0.5</v>
      </c>
      <c r="S42" s="174" t="s">
        <v>64</v>
      </c>
      <c r="T42" s="81">
        <v>43831</v>
      </c>
      <c r="U42" s="81">
        <v>44012</v>
      </c>
      <c r="V42" s="43">
        <v>0</v>
      </c>
      <c r="W42" s="43">
        <v>0</v>
      </c>
      <c r="X42" s="52" t="str">
        <f t="shared" si="0"/>
        <v>N/A</v>
      </c>
      <c r="Y42" s="45" t="str">
        <f t="shared" si="1"/>
        <v>N/A</v>
      </c>
      <c r="Z42" s="45">
        <v>0.25</v>
      </c>
      <c r="AA42" s="45">
        <v>0.25</v>
      </c>
      <c r="AB42" s="52">
        <f t="shared" si="2"/>
        <v>1</v>
      </c>
      <c r="AC42" s="45">
        <f t="shared" si="3"/>
        <v>0.5</v>
      </c>
      <c r="AD42" s="45" t="e">
        <f>(AVERAGE(Y42,AC42,#REF!,#REF!))</f>
        <v>#REF!</v>
      </c>
      <c r="AE42" s="268"/>
      <c r="AF42" s="50" t="s">
        <v>65</v>
      </c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 t="s">
        <v>66</v>
      </c>
      <c r="AS42" s="199"/>
      <c r="AT42" s="220"/>
    </row>
    <row r="43" spans="2:50" ht="64.5" customHeight="1" thickBot="1" x14ac:dyDescent="0.25">
      <c r="B43" s="126" t="s">
        <v>105</v>
      </c>
      <c r="C43" s="127" t="s">
        <v>241</v>
      </c>
      <c r="D43" s="127" t="s">
        <v>161</v>
      </c>
      <c r="E43" s="127" t="s">
        <v>242</v>
      </c>
      <c r="F43" s="128" t="s">
        <v>243</v>
      </c>
      <c r="G43" s="70" t="s">
        <v>164</v>
      </c>
      <c r="H43" s="70" t="s">
        <v>244</v>
      </c>
      <c r="I43" s="50" t="s">
        <v>253</v>
      </c>
      <c r="J43" s="174" t="s">
        <v>254</v>
      </c>
      <c r="K43" s="50" t="s">
        <v>255</v>
      </c>
      <c r="L43" s="83" t="s">
        <v>256</v>
      </c>
      <c r="M43" s="43" t="s">
        <v>61</v>
      </c>
      <c r="N43" s="50" t="s">
        <v>79</v>
      </c>
      <c r="O43" s="50">
        <v>1</v>
      </c>
      <c r="P43" s="62" t="s">
        <v>257</v>
      </c>
      <c r="Q43" s="148">
        <v>1</v>
      </c>
      <c r="R43" s="173">
        <v>0.5</v>
      </c>
      <c r="S43" s="174" t="s">
        <v>64</v>
      </c>
      <c r="T43" s="51">
        <v>43831</v>
      </c>
      <c r="U43" s="81">
        <v>44012</v>
      </c>
      <c r="V43" s="52">
        <v>0.5</v>
      </c>
      <c r="W43" s="52">
        <v>0</v>
      </c>
      <c r="X43" s="52" t="str">
        <f t="shared" si="0"/>
        <v>N/A</v>
      </c>
      <c r="Y43" s="45" t="str">
        <f t="shared" si="1"/>
        <v>N/A</v>
      </c>
      <c r="Z43" s="45">
        <v>1</v>
      </c>
      <c r="AA43" s="45">
        <v>1</v>
      </c>
      <c r="AB43" s="52">
        <f t="shared" si="2"/>
        <v>1</v>
      </c>
      <c r="AC43" s="45">
        <f t="shared" si="3"/>
        <v>0.5</v>
      </c>
      <c r="AD43" s="45" t="e">
        <f>(AVERAGE(Y43,AC43,#REF!,#REF!))</f>
        <v>#REF!</v>
      </c>
      <c r="AE43" s="268"/>
      <c r="AF43" s="50" t="s">
        <v>65</v>
      </c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 t="s">
        <v>66</v>
      </c>
      <c r="AS43" s="57"/>
      <c r="AT43" s="57"/>
    </row>
    <row r="44" spans="2:50" ht="64.5" customHeight="1" thickBot="1" x14ac:dyDescent="0.25">
      <c r="B44" s="126" t="s">
        <v>105</v>
      </c>
      <c r="C44" s="127" t="s">
        <v>241</v>
      </c>
      <c r="D44" s="127" t="s">
        <v>161</v>
      </c>
      <c r="E44" s="127" t="s">
        <v>242</v>
      </c>
      <c r="F44" s="128" t="s">
        <v>243</v>
      </c>
      <c r="G44" s="70" t="s">
        <v>164</v>
      </c>
      <c r="H44" s="70" t="s">
        <v>244</v>
      </c>
      <c r="I44" s="50" t="s">
        <v>258</v>
      </c>
      <c r="J44" s="174" t="s">
        <v>259</v>
      </c>
      <c r="K44" s="50" t="s">
        <v>260</v>
      </c>
      <c r="L44" s="175" t="s">
        <v>261</v>
      </c>
      <c r="M44" s="50" t="s">
        <v>91</v>
      </c>
      <c r="N44" s="50" t="s">
        <v>79</v>
      </c>
      <c r="O44" s="50">
        <v>2</v>
      </c>
      <c r="P44" s="62" t="s">
        <v>262</v>
      </c>
      <c r="Q44" s="148">
        <v>1</v>
      </c>
      <c r="R44" s="173">
        <v>0.5</v>
      </c>
      <c r="S44" s="174" t="s">
        <v>64</v>
      </c>
      <c r="T44" s="81">
        <v>43831</v>
      </c>
      <c r="U44" s="81">
        <v>44012</v>
      </c>
      <c r="V44" s="43">
        <v>0</v>
      </c>
      <c r="W44" s="43">
        <v>0</v>
      </c>
      <c r="X44" s="52" t="str">
        <f t="shared" si="0"/>
        <v>N/A</v>
      </c>
      <c r="Y44" s="45" t="str">
        <f t="shared" si="1"/>
        <v>N/A</v>
      </c>
      <c r="Z44" s="52">
        <v>0.5</v>
      </c>
      <c r="AA44" s="45">
        <v>0.5</v>
      </c>
      <c r="AB44" s="52">
        <f t="shared" si="2"/>
        <v>1</v>
      </c>
      <c r="AC44" s="45">
        <f t="shared" si="3"/>
        <v>0.5</v>
      </c>
      <c r="AD44" s="45" t="e">
        <f>(AVERAGE(Y44,AC44,#REF!,#REF!))</f>
        <v>#REF!</v>
      </c>
      <c r="AE44" s="268"/>
      <c r="AF44" s="50"/>
      <c r="AG44" s="50"/>
      <c r="AH44" s="50"/>
      <c r="AI44" s="50"/>
      <c r="AJ44" s="50" t="s">
        <v>65</v>
      </c>
      <c r="AK44" s="50"/>
      <c r="AL44" s="50"/>
      <c r="AM44" s="50"/>
      <c r="AN44" s="50"/>
      <c r="AO44" s="50"/>
      <c r="AP44" s="50"/>
      <c r="AQ44" s="50"/>
      <c r="AR44" s="50" t="s">
        <v>66</v>
      </c>
      <c r="AS44" s="67"/>
      <c r="AT44" s="67"/>
    </row>
    <row r="45" spans="2:50" ht="48.75" customHeight="1" thickBot="1" x14ac:dyDescent="0.25">
      <c r="B45" s="134" t="s">
        <v>105</v>
      </c>
      <c r="C45" s="135" t="s">
        <v>241</v>
      </c>
      <c r="D45" s="135" t="s">
        <v>161</v>
      </c>
      <c r="E45" s="135" t="s">
        <v>242</v>
      </c>
      <c r="F45" s="136" t="s">
        <v>243</v>
      </c>
      <c r="G45" s="73" t="s">
        <v>164</v>
      </c>
      <c r="H45" s="73" t="s">
        <v>244</v>
      </c>
      <c r="I45" s="46" t="s">
        <v>263</v>
      </c>
      <c r="J45" s="176" t="s">
        <v>264</v>
      </c>
      <c r="K45" s="46" t="s">
        <v>263</v>
      </c>
      <c r="L45" s="177" t="s">
        <v>265</v>
      </c>
      <c r="M45" s="46" t="s">
        <v>91</v>
      </c>
      <c r="N45" s="46" t="s">
        <v>79</v>
      </c>
      <c r="O45" s="46">
        <v>3</v>
      </c>
      <c r="P45" s="166" t="s">
        <v>266</v>
      </c>
      <c r="Q45" s="158">
        <v>1</v>
      </c>
      <c r="R45" s="173">
        <v>0.5</v>
      </c>
      <c r="S45" s="176" t="s">
        <v>64</v>
      </c>
      <c r="T45" s="81">
        <v>43831</v>
      </c>
      <c r="U45" s="81">
        <v>44012</v>
      </c>
      <c r="V45" s="47">
        <v>0</v>
      </c>
      <c r="W45" s="47">
        <v>0</v>
      </c>
      <c r="X45" s="55" t="str">
        <f t="shared" si="0"/>
        <v>N/A</v>
      </c>
      <c r="Y45" s="49" t="str">
        <f t="shared" si="1"/>
        <v>N/A</v>
      </c>
      <c r="Z45" s="178">
        <v>0.5</v>
      </c>
      <c r="AA45" s="56">
        <v>0.5</v>
      </c>
      <c r="AB45" s="178">
        <f t="shared" si="2"/>
        <v>1</v>
      </c>
      <c r="AC45" s="56">
        <f t="shared" si="3"/>
        <v>0.5</v>
      </c>
      <c r="AD45" s="56" t="e">
        <f>(AVERAGE(Y45,AC45,#REF!,#REF!))</f>
        <v>#REF!</v>
      </c>
      <c r="AE45" s="268"/>
      <c r="AF45" s="46"/>
      <c r="AG45" s="46"/>
      <c r="AH45" s="46"/>
      <c r="AI45" s="46"/>
      <c r="AJ45" s="46" t="s">
        <v>65</v>
      </c>
      <c r="AK45" s="46"/>
      <c r="AL45" s="46"/>
      <c r="AM45" s="46"/>
      <c r="AN45" s="46"/>
      <c r="AO45" s="46"/>
      <c r="AP45" s="46"/>
      <c r="AQ45" s="46"/>
      <c r="AR45" s="46" t="s">
        <v>66</v>
      </c>
      <c r="AS45" s="221"/>
      <c r="AT45" s="221"/>
    </row>
    <row r="46" spans="2:50" s="29" customFormat="1" ht="51.75" thickBot="1" x14ac:dyDescent="0.25">
      <c r="B46" s="84" t="s">
        <v>105</v>
      </c>
      <c r="C46" s="75" t="s">
        <v>199</v>
      </c>
      <c r="D46" s="60" t="s">
        <v>267</v>
      </c>
      <c r="E46" s="60" t="s">
        <v>268</v>
      </c>
      <c r="F46" s="141" t="s">
        <v>269</v>
      </c>
      <c r="G46" s="78" t="s">
        <v>270</v>
      </c>
      <c r="H46" s="78" t="s">
        <v>271</v>
      </c>
      <c r="I46" s="60" t="s">
        <v>272</v>
      </c>
      <c r="J46" s="172" t="s">
        <v>273</v>
      </c>
      <c r="K46" s="60" t="s">
        <v>274</v>
      </c>
      <c r="L46" s="179" t="s">
        <v>275</v>
      </c>
      <c r="M46" s="180" t="s">
        <v>61</v>
      </c>
      <c r="N46" s="180" t="s">
        <v>79</v>
      </c>
      <c r="O46" s="60" t="s">
        <v>71</v>
      </c>
      <c r="P46" s="60" t="s">
        <v>71</v>
      </c>
      <c r="Q46" s="144">
        <v>1</v>
      </c>
      <c r="R46" s="173"/>
      <c r="S46" s="172" t="s">
        <v>64</v>
      </c>
      <c r="T46" s="81">
        <v>43831</v>
      </c>
      <c r="U46" s="81">
        <v>44012</v>
      </c>
      <c r="V46" s="82">
        <v>0.5</v>
      </c>
      <c r="W46" s="82">
        <v>0.25</v>
      </c>
      <c r="X46" s="82"/>
      <c r="Y46" s="80">
        <f t="shared" si="1"/>
        <v>0</v>
      </c>
      <c r="Z46" s="82">
        <v>0.5</v>
      </c>
      <c r="AA46" s="91">
        <v>0.5</v>
      </c>
      <c r="AB46" s="91">
        <f t="shared" si="2"/>
        <v>1</v>
      </c>
      <c r="AC46" s="86">
        <f t="shared" si="3"/>
        <v>0</v>
      </c>
      <c r="AD46" s="49" t="e">
        <f>(AVERAGE(Y46,AC46,#REF!,#REF!))</f>
        <v>#REF!</v>
      </c>
      <c r="AE46" s="268" t="e">
        <f>SUM(AD46:AD48)</f>
        <v>#REF!</v>
      </c>
      <c r="AF46" s="201" t="s">
        <v>65</v>
      </c>
      <c r="AG46" s="201"/>
      <c r="AH46" s="201"/>
      <c r="AI46" s="201"/>
      <c r="AJ46" s="60"/>
      <c r="AK46" s="60"/>
      <c r="AL46" s="60"/>
      <c r="AM46" s="60"/>
      <c r="AN46" s="60"/>
      <c r="AO46" s="60"/>
      <c r="AP46" s="60"/>
      <c r="AQ46" s="60"/>
      <c r="AR46" s="60" t="s">
        <v>66</v>
      </c>
      <c r="AS46" s="199"/>
      <c r="AT46" s="199"/>
      <c r="AU46" s="234"/>
      <c r="AV46" s="234"/>
      <c r="AW46" s="234"/>
    </row>
    <row r="47" spans="2:50" s="29" customFormat="1" ht="50.25" customHeight="1" thickBot="1" x14ac:dyDescent="0.25">
      <c r="B47" s="162" t="s">
        <v>105</v>
      </c>
      <c r="C47" s="43" t="s">
        <v>199</v>
      </c>
      <c r="D47" s="50" t="s">
        <v>267</v>
      </c>
      <c r="E47" s="50" t="s">
        <v>268</v>
      </c>
      <c r="F47" s="146" t="s">
        <v>269</v>
      </c>
      <c r="G47" s="70" t="s">
        <v>270</v>
      </c>
      <c r="H47" s="70" t="s">
        <v>271</v>
      </c>
      <c r="I47" s="50" t="s">
        <v>276</v>
      </c>
      <c r="J47" s="174" t="s">
        <v>277</v>
      </c>
      <c r="K47" s="50" t="s">
        <v>278</v>
      </c>
      <c r="L47" s="175" t="s">
        <v>279</v>
      </c>
      <c r="M47" s="181" t="s">
        <v>61</v>
      </c>
      <c r="N47" s="181" t="s">
        <v>79</v>
      </c>
      <c r="O47" s="50" t="s">
        <v>71</v>
      </c>
      <c r="P47" s="50" t="s">
        <v>71</v>
      </c>
      <c r="Q47" s="148">
        <v>1</v>
      </c>
      <c r="R47" s="182"/>
      <c r="S47" s="174" t="s">
        <v>64</v>
      </c>
      <c r="T47" s="81">
        <v>43831</v>
      </c>
      <c r="U47" s="81">
        <v>44012</v>
      </c>
      <c r="V47" s="52">
        <v>0.5</v>
      </c>
      <c r="W47" s="52">
        <v>1</v>
      </c>
      <c r="X47" s="52">
        <f t="shared" si="0"/>
        <v>0.5</v>
      </c>
      <c r="Y47" s="45">
        <f t="shared" si="1"/>
        <v>0</v>
      </c>
      <c r="Z47" s="52">
        <v>1</v>
      </c>
      <c r="AA47" s="52">
        <v>1</v>
      </c>
      <c r="AB47" s="52">
        <f t="shared" si="2"/>
        <v>1</v>
      </c>
      <c r="AC47" s="45">
        <f t="shared" si="3"/>
        <v>0</v>
      </c>
      <c r="AD47" s="45" t="e">
        <f>(AVERAGE(Y47,AC47,#REF!,#REF!))</f>
        <v>#REF!</v>
      </c>
      <c r="AE47" s="268"/>
      <c r="AF47" s="50" t="s">
        <v>65</v>
      </c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 t="s">
        <v>66</v>
      </c>
      <c r="AS47" s="57"/>
      <c r="AT47" s="57"/>
    </row>
    <row r="48" spans="2:50" s="29" customFormat="1" ht="36" customHeight="1" thickBot="1" x14ac:dyDescent="0.25">
      <c r="B48" s="87" t="s">
        <v>105</v>
      </c>
      <c r="C48" s="47" t="s">
        <v>199</v>
      </c>
      <c r="D48" s="46" t="s">
        <v>267</v>
      </c>
      <c r="E48" s="46" t="s">
        <v>268</v>
      </c>
      <c r="F48" s="154" t="s">
        <v>269</v>
      </c>
      <c r="G48" s="73" t="s">
        <v>270</v>
      </c>
      <c r="H48" s="73" t="s">
        <v>271</v>
      </c>
      <c r="I48" s="46" t="s">
        <v>280</v>
      </c>
      <c r="J48" s="46" t="s">
        <v>281</v>
      </c>
      <c r="K48" s="46" t="s">
        <v>282</v>
      </c>
      <c r="L48" s="46" t="s">
        <v>283</v>
      </c>
      <c r="M48" s="47" t="s">
        <v>284</v>
      </c>
      <c r="N48" s="46" t="s">
        <v>79</v>
      </c>
      <c r="O48" s="46" t="s">
        <v>71</v>
      </c>
      <c r="P48" s="46" t="s">
        <v>71</v>
      </c>
      <c r="Q48" s="158">
        <v>1</v>
      </c>
      <c r="R48" s="49"/>
      <c r="S48" s="46" t="s">
        <v>350</v>
      </c>
      <c r="T48" s="81">
        <v>43831</v>
      </c>
      <c r="U48" s="81">
        <v>44012</v>
      </c>
      <c r="V48" s="55">
        <v>0.5</v>
      </c>
      <c r="W48" s="55">
        <v>1</v>
      </c>
      <c r="X48" s="55">
        <f t="shared" si="0"/>
        <v>0.5</v>
      </c>
      <c r="Y48" s="49">
        <f t="shared" si="1"/>
        <v>0</v>
      </c>
      <c r="Z48" s="55">
        <v>1</v>
      </c>
      <c r="AA48" s="125">
        <v>1</v>
      </c>
      <c r="AB48" s="125">
        <f t="shared" si="2"/>
        <v>1</v>
      </c>
      <c r="AC48" s="123">
        <f t="shared" si="3"/>
        <v>0</v>
      </c>
      <c r="AD48" s="123" t="e">
        <f>(AVERAGE(Y48,AC48,#REF!,#REF!))</f>
        <v>#REF!</v>
      </c>
      <c r="AE48" s="271"/>
      <c r="AF48" s="222" t="s">
        <v>65</v>
      </c>
      <c r="AG48" s="222"/>
      <c r="AH48" s="222"/>
      <c r="AI48" s="222"/>
      <c r="AJ48" s="46"/>
      <c r="AK48" s="46"/>
      <c r="AL48" s="46"/>
      <c r="AM48" s="46"/>
      <c r="AN48" s="46"/>
      <c r="AO48" s="46"/>
      <c r="AP48" s="46"/>
      <c r="AQ48" s="46"/>
      <c r="AR48" s="46" t="s">
        <v>215</v>
      </c>
      <c r="AS48" s="200"/>
      <c r="AT48" s="200"/>
      <c r="AU48" s="235"/>
      <c r="AV48" s="235"/>
      <c r="AW48" s="235"/>
      <c r="AX48" s="236"/>
    </row>
    <row r="49" spans="2:61" ht="114.75" customHeight="1" x14ac:dyDescent="0.2">
      <c r="B49" s="108" t="s">
        <v>105</v>
      </c>
      <c r="C49" s="75" t="s">
        <v>285</v>
      </c>
      <c r="D49" s="183" t="s">
        <v>161</v>
      </c>
      <c r="E49" s="183" t="s">
        <v>242</v>
      </c>
      <c r="F49" s="141" t="s">
        <v>286</v>
      </c>
      <c r="G49" s="78" t="s">
        <v>287</v>
      </c>
      <c r="H49" s="78" t="s">
        <v>288</v>
      </c>
      <c r="I49" s="184" t="s">
        <v>289</v>
      </c>
      <c r="J49" s="185" t="s">
        <v>290</v>
      </c>
      <c r="K49" s="184" t="s">
        <v>291</v>
      </c>
      <c r="L49" s="60" t="s">
        <v>292</v>
      </c>
      <c r="M49" s="60" t="s">
        <v>91</v>
      </c>
      <c r="N49" s="60" t="s">
        <v>49</v>
      </c>
      <c r="O49" s="60">
        <v>1</v>
      </c>
      <c r="P49" s="60" t="s">
        <v>293</v>
      </c>
      <c r="Q49" s="80">
        <v>0.5</v>
      </c>
      <c r="R49" s="80">
        <v>0.5</v>
      </c>
      <c r="S49" s="89" t="s">
        <v>294</v>
      </c>
      <c r="T49" s="51">
        <v>43831</v>
      </c>
      <c r="U49" s="51">
        <v>44012</v>
      </c>
      <c r="V49" s="45">
        <v>0.5</v>
      </c>
      <c r="W49" s="52"/>
      <c r="X49" s="52"/>
      <c r="Y49" s="45">
        <f t="shared" si="1"/>
        <v>0</v>
      </c>
      <c r="Z49" s="186">
        <v>0.5</v>
      </c>
      <c r="AA49" s="186"/>
      <c r="AB49" s="52" t="str">
        <f t="shared" si="2"/>
        <v>N/A</v>
      </c>
      <c r="AC49" s="45" t="str">
        <f t="shared" si="3"/>
        <v>N/A</v>
      </c>
      <c r="AD49" s="45" t="e">
        <f>(AVERAGE(Y49,AC49,#REF!,#REF!))</f>
        <v>#REF!</v>
      </c>
      <c r="AE49" s="272" t="e">
        <f>SUM(AD49:AD50)</f>
        <v>#REF!</v>
      </c>
      <c r="AF49" s="223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89"/>
      <c r="AR49" s="50" t="s">
        <v>66</v>
      </c>
      <c r="AS49" s="224"/>
      <c r="AT49" s="224"/>
    </row>
    <row r="50" spans="2:61" ht="115.5" customHeight="1" thickBot="1" x14ac:dyDescent="0.25">
      <c r="B50" s="134" t="s">
        <v>105</v>
      </c>
      <c r="C50" s="187" t="s">
        <v>285</v>
      </c>
      <c r="D50" s="187" t="s">
        <v>161</v>
      </c>
      <c r="E50" s="187" t="s">
        <v>242</v>
      </c>
      <c r="F50" s="154" t="s">
        <v>286</v>
      </c>
      <c r="G50" s="73" t="s">
        <v>287</v>
      </c>
      <c r="H50" s="73" t="s">
        <v>288</v>
      </c>
      <c r="I50" s="188" t="s">
        <v>295</v>
      </c>
      <c r="J50" s="189" t="s">
        <v>296</v>
      </c>
      <c r="K50" s="188" t="s">
        <v>297</v>
      </c>
      <c r="L50" s="46" t="s">
        <v>298</v>
      </c>
      <c r="M50" s="46" t="s">
        <v>91</v>
      </c>
      <c r="N50" s="46" t="s">
        <v>49</v>
      </c>
      <c r="O50" s="46" t="s">
        <v>71</v>
      </c>
      <c r="P50" s="46" t="s">
        <v>71</v>
      </c>
      <c r="Q50" s="49">
        <v>0.5</v>
      </c>
      <c r="R50" s="49">
        <v>0.5</v>
      </c>
      <c r="S50" s="95" t="s">
        <v>294</v>
      </c>
      <c r="T50" s="51">
        <v>43466</v>
      </c>
      <c r="U50" s="51">
        <v>44012</v>
      </c>
      <c r="V50" s="45">
        <v>0.5</v>
      </c>
      <c r="W50" s="52"/>
      <c r="X50" s="52"/>
      <c r="Y50" s="45">
        <f t="shared" si="1"/>
        <v>0</v>
      </c>
      <c r="Z50" s="186">
        <v>0.5</v>
      </c>
      <c r="AA50" s="186"/>
      <c r="AB50" s="52" t="str">
        <f t="shared" si="2"/>
        <v>N/A</v>
      </c>
      <c r="AC50" s="45" t="str">
        <f t="shared" si="3"/>
        <v>N/A</v>
      </c>
      <c r="AD50" s="45" t="e">
        <f>(AVERAGE(Y50,AC50,#REF!,#REF!))</f>
        <v>#REF!</v>
      </c>
      <c r="AE50" s="272"/>
      <c r="AF50" s="225"/>
      <c r="AG50" s="97"/>
      <c r="AH50" s="46"/>
      <c r="AI50" s="46"/>
      <c r="AJ50" s="46"/>
      <c r="AK50" s="46"/>
      <c r="AL50" s="46"/>
      <c r="AM50" s="46"/>
      <c r="AN50" s="46"/>
      <c r="AO50" s="46"/>
      <c r="AP50" s="46"/>
      <c r="AQ50" s="95"/>
      <c r="AR50" s="50" t="s">
        <v>66</v>
      </c>
      <c r="AS50" s="224"/>
      <c r="AT50" s="64"/>
    </row>
    <row r="51" spans="2:61" ht="64.5" thickBot="1" x14ac:dyDescent="0.25">
      <c r="B51" s="273" t="s">
        <v>299</v>
      </c>
      <c r="C51" s="78" t="s">
        <v>300</v>
      </c>
      <c r="D51" s="75" t="s">
        <v>131</v>
      </c>
      <c r="E51" s="75" t="s">
        <v>132</v>
      </c>
      <c r="F51" s="190" t="s">
        <v>301</v>
      </c>
      <c r="G51" s="78" t="s">
        <v>302</v>
      </c>
      <c r="H51" s="78" t="s">
        <v>303</v>
      </c>
      <c r="I51" s="60" t="s">
        <v>304</v>
      </c>
      <c r="J51" s="60" t="s">
        <v>305</v>
      </c>
      <c r="K51" s="60" t="s">
        <v>306</v>
      </c>
      <c r="L51" s="60" t="s">
        <v>307</v>
      </c>
      <c r="M51" s="75" t="s">
        <v>61</v>
      </c>
      <c r="N51" s="60" t="s">
        <v>308</v>
      </c>
      <c r="O51" s="60" t="s">
        <v>309</v>
      </c>
      <c r="P51" s="60" t="s">
        <v>310</v>
      </c>
      <c r="Q51" s="60" t="s">
        <v>311</v>
      </c>
      <c r="R51" s="191">
        <v>0.2</v>
      </c>
      <c r="S51" s="60" t="s">
        <v>152</v>
      </c>
      <c r="T51" s="117" t="s">
        <v>312</v>
      </c>
      <c r="U51" s="117" t="s">
        <v>312</v>
      </c>
      <c r="V51" s="121"/>
      <c r="W51" s="121"/>
      <c r="X51" s="122" t="str">
        <f t="shared" si="0"/>
        <v>N/A</v>
      </c>
      <c r="Y51" s="32" t="str">
        <f>IF(X51="N/A","N/A",(X51*$R51))</f>
        <v>N/A</v>
      </c>
      <c r="Z51" s="121"/>
      <c r="AA51" s="192"/>
      <c r="AB51" s="122" t="str">
        <f t="shared" si="2"/>
        <v>N/A</v>
      </c>
      <c r="AC51" s="32" t="str">
        <f t="shared" si="3"/>
        <v>N/A</v>
      </c>
      <c r="AD51" s="32" t="e">
        <f>(AVERAGE(Y51,AC51,#REF!,#REF!))</f>
        <v>#REF!</v>
      </c>
      <c r="AE51" s="276" t="e">
        <f>SUM(AD51:AD55)</f>
        <v>#REF!</v>
      </c>
      <c r="AF51" s="60" t="s">
        <v>65</v>
      </c>
      <c r="AG51" s="201"/>
      <c r="AH51" s="201"/>
      <c r="AI51" s="201"/>
      <c r="AJ51" s="201"/>
      <c r="AK51" s="201"/>
      <c r="AL51" s="60"/>
      <c r="AM51" s="60"/>
      <c r="AN51" s="60" t="s">
        <v>65</v>
      </c>
      <c r="AO51" s="60"/>
      <c r="AP51" s="60"/>
      <c r="AQ51" s="60"/>
      <c r="AR51" s="117" t="s">
        <v>313</v>
      </c>
      <c r="AS51" s="226"/>
      <c r="AT51" s="226"/>
    </row>
    <row r="52" spans="2:61" ht="64.5" thickBot="1" x14ac:dyDescent="0.25">
      <c r="B52" s="274"/>
      <c r="C52" s="70" t="s">
        <v>300</v>
      </c>
      <c r="D52" s="43" t="s">
        <v>131</v>
      </c>
      <c r="E52" s="43" t="s">
        <v>132</v>
      </c>
      <c r="F52" s="193" t="s">
        <v>301</v>
      </c>
      <c r="G52" s="70" t="s">
        <v>302</v>
      </c>
      <c r="H52" s="70" t="s">
        <v>303</v>
      </c>
      <c r="I52" s="43" t="s">
        <v>314</v>
      </c>
      <c r="J52" s="43" t="s">
        <v>315</v>
      </c>
      <c r="K52" s="43" t="s">
        <v>316</v>
      </c>
      <c r="L52" s="43" t="s">
        <v>317</v>
      </c>
      <c r="M52" s="43" t="s">
        <v>61</v>
      </c>
      <c r="N52" s="50" t="s">
        <v>308</v>
      </c>
      <c r="O52" s="50" t="s">
        <v>71</v>
      </c>
      <c r="P52" s="50" t="s">
        <v>71</v>
      </c>
      <c r="Q52" s="194">
        <v>1</v>
      </c>
      <c r="R52" s="194">
        <v>0.2</v>
      </c>
      <c r="S52" s="50" t="s">
        <v>194</v>
      </c>
      <c r="T52" s="50" t="s">
        <v>318</v>
      </c>
      <c r="U52" s="50" t="s">
        <v>312</v>
      </c>
      <c r="V52" s="151"/>
      <c r="W52" s="133"/>
      <c r="X52" s="52" t="str">
        <f t="shared" si="0"/>
        <v>N/A</v>
      </c>
      <c r="Y52" s="45" t="str">
        <f t="shared" si="1"/>
        <v>N/A</v>
      </c>
      <c r="Z52" s="133"/>
      <c r="AA52" s="194"/>
      <c r="AB52" s="52" t="str">
        <f t="shared" si="2"/>
        <v>N/A</v>
      </c>
      <c r="AC52" s="45" t="str">
        <f t="shared" si="3"/>
        <v>N/A</v>
      </c>
      <c r="AD52" s="45" t="e">
        <f>(AVERAGE(Y52,AC52,#REF!,#REF!))</f>
        <v>#REF!</v>
      </c>
      <c r="AE52" s="268"/>
      <c r="AF52" s="50" t="s">
        <v>65</v>
      </c>
      <c r="AG52" s="50"/>
      <c r="AH52" s="50"/>
      <c r="AI52" s="50"/>
      <c r="AJ52" s="50"/>
      <c r="AK52" s="50"/>
      <c r="AL52" s="50"/>
      <c r="AM52" s="50"/>
      <c r="AN52" s="50" t="s">
        <v>65</v>
      </c>
      <c r="AO52" s="50"/>
      <c r="AP52" s="50"/>
      <c r="AQ52" s="50"/>
      <c r="AR52" s="50" t="s">
        <v>313</v>
      </c>
      <c r="AS52" s="194"/>
      <c r="AT52" s="194"/>
    </row>
    <row r="53" spans="2:61" ht="90" thickBot="1" x14ac:dyDescent="0.25">
      <c r="B53" s="274"/>
      <c r="C53" s="70" t="s">
        <v>300</v>
      </c>
      <c r="D53" s="43" t="s">
        <v>131</v>
      </c>
      <c r="E53" s="43" t="s">
        <v>132</v>
      </c>
      <c r="F53" s="193" t="s">
        <v>301</v>
      </c>
      <c r="G53" s="70" t="s">
        <v>302</v>
      </c>
      <c r="H53" s="70" t="s">
        <v>303</v>
      </c>
      <c r="I53" s="50" t="s">
        <v>319</v>
      </c>
      <c r="J53" s="50" t="s">
        <v>320</v>
      </c>
      <c r="K53" s="50" t="s">
        <v>321</v>
      </c>
      <c r="L53" s="50" t="s">
        <v>322</v>
      </c>
      <c r="M53" s="43" t="s">
        <v>61</v>
      </c>
      <c r="N53" s="50" t="s">
        <v>323</v>
      </c>
      <c r="O53" s="50" t="s">
        <v>324</v>
      </c>
      <c r="P53" s="50" t="s">
        <v>325</v>
      </c>
      <c r="Q53" s="50" t="s">
        <v>326</v>
      </c>
      <c r="R53" s="194">
        <v>0.2</v>
      </c>
      <c r="S53" s="50" t="s">
        <v>327</v>
      </c>
      <c r="T53" s="51">
        <v>43466</v>
      </c>
      <c r="U53" s="51">
        <v>43830</v>
      </c>
      <c r="V53" s="133"/>
      <c r="W53" s="133"/>
      <c r="X53" s="52" t="str">
        <f t="shared" si="0"/>
        <v>N/A</v>
      </c>
      <c r="Y53" s="45" t="str">
        <f>IF(X53="N/A","N/A",(X53*$R53))</f>
        <v>N/A</v>
      </c>
      <c r="Z53" s="133"/>
      <c r="AA53" s="194"/>
      <c r="AB53" s="52" t="str">
        <f t="shared" si="2"/>
        <v>N/A</v>
      </c>
      <c r="AC53" s="45" t="str">
        <f t="shared" si="3"/>
        <v>N/A</v>
      </c>
      <c r="AD53" s="45" t="e">
        <f>(AVERAGE(Y53,AC53,#REF!,#REF!))</f>
        <v>#REF!</v>
      </c>
      <c r="AE53" s="268"/>
      <c r="AF53" s="50"/>
      <c r="AG53" s="117"/>
      <c r="AH53" s="117"/>
      <c r="AI53" s="117"/>
      <c r="AJ53" s="117"/>
      <c r="AK53" s="117"/>
      <c r="AL53" s="50"/>
      <c r="AM53" s="50"/>
      <c r="AN53" s="50" t="s">
        <v>65</v>
      </c>
      <c r="AO53" s="50"/>
      <c r="AP53" s="50"/>
      <c r="AQ53" s="50"/>
      <c r="AR53" s="50" t="s">
        <v>313</v>
      </c>
      <c r="AS53" s="194"/>
      <c r="AT53" s="194"/>
    </row>
    <row r="54" spans="2:61" ht="64.5" thickBot="1" x14ac:dyDescent="0.25">
      <c r="B54" s="274"/>
      <c r="C54" s="70" t="s">
        <v>300</v>
      </c>
      <c r="D54" s="43" t="s">
        <v>131</v>
      </c>
      <c r="E54" s="43" t="s">
        <v>132</v>
      </c>
      <c r="F54" s="193" t="s">
        <v>301</v>
      </c>
      <c r="G54" s="70" t="s">
        <v>302</v>
      </c>
      <c r="H54" s="70" t="s">
        <v>303</v>
      </c>
      <c r="I54" s="50" t="s">
        <v>328</v>
      </c>
      <c r="J54" s="50" t="s">
        <v>329</v>
      </c>
      <c r="K54" s="50" t="s">
        <v>330</v>
      </c>
      <c r="L54" s="50" t="s">
        <v>331</v>
      </c>
      <c r="M54" s="43" t="s">
        <v>332</v>
      </c>
      <c r="N54" s="50" t="s">
        <v>308</v>
      </c>
      <c r="O54" s="50" t="s">
        <v>333</v>
      </c>
      <c r="P54" s="50" t="s">
        <v>334</v>
      </c>
      <c r="Q54" s="50" t="s">
        <v>335</v>
      </c>
      <c r="R54" s="194">
        <v>0.2</v>
      </c>
      <c r="S54" s="50" t="s">
        <v>327</v>
      </c>
      <c r="T54" s="51">
        <v>43466</v>
      </c>
      <c r="U54" s="51">
        <v>43830</v>
      </c>
      <c r="V54" s="133"/>
      <c r="W54" s="194"/>
      <c r="X54" s="52" t="str">
        <f t="shared" si="0"/>
        <v>N/A</v>
      </c>
      <c r="Y54" s="45" t="str">
        <f t="shared" si="1"/>
        <v>N/A</v>
      </c>
      <c r="Z54" s="133"/>
      <c r="AA54" s="194"/>
      <c r="AB54" s="52" t="str">
        <f t="shared" si="2"/>
        <v>N/A</v>
      </c>
      <c r="AC54" s="45" t="str">
        <f t="shared" si="3"/>
        <v>N/A</v>
      </c>
      <c r="AD54" s="45" t="e">
        <f>(AVERAGE(Y54,AC54,#REF!,#REF!))</f>
        <v>#REF!</v>
      </c>
      <c r="AE54" s="268"/>
      <c r="AF54" s="50"/>
      <c r="AG54" s="50"/>
      <c r="AH54" s="50"/>
      <c r="AI54" s="50"/>
      <c r="AJ54" s="50"/>
      <c r="AK54" s="50"/>
      <c r="AL54" s="50"/>
      <c r="AM54" s="50"/>
      <c r="AN54" s="50" t="s">
        <v>65</v>
      </c>
      <c r="AO54" s="50"/>
      <c r="AP54" s="50"/>
      <c r="AQ54" s="50"/>
      <c r="AR54" s="50" t="s">
        <v>215</v>
      </c>
      <c r="AS54" s="194"/>
      <c r="AT54" s="194"/>
    </row>
    <row r="55" spans="2:61" ht="64.5" thickBot="1" x14ac:dyDescent="0.25">
      <c r="B55" s="275"/>
      <c r="C55" s="99" t="s">
        <v>300</v>
      </c>
      <c r="D55" s="101" t="s">
        <v>131</v>
      </c>
      <c r="E55" s="101" t="s">
        <v>132</v>
      </c>
      <c r="F55" s="195" t="s">
        <v>301</v>
      </c>
      <c r="G55" s="99" t="s">
        <v>302</v>
      </c>
      <c r="H55" s="99" t="s">
        <v>303</v>
      </c>
      <c r="I55" s="97" t="s">
        <v>336</v>
      </c>
      <c r="J55" s="97" t="s">
        <v>337</v>
      </c>
      <c r="K55" s="97" t="s">
        <v>338</v>
      </c>
      <c r="L55" s="97" t="s">
        <v>339</v>
      </c>
      <c r="M55" s="101" t="s">
        <v>61</v>
      </c>
      <c r="N55" s="97" t="s">
        <v>308</v>
      </c>
      <c r="O55" s="97" t="s">
        <v>71</v>
      </c>
      <c r="P55" s="97" t="s">
        <v>71</v>
      </c>
      <c r="Q55" s="97" t="s">
        <v>340</v>
      </c>
      <c r="R55" s="196">
        <v>0.2</v>
      </c>
      <c r="S55" s="97" t="s">
        <v>327</v>
      </c>
      <c r="T55" s="102">
        <v>43466</v>
      </c>
      <c r="U55" s="102">
        <v>43830</v>
      </c>
      <c r="V55" s="197"/>
      <c r="W55" s="197"/>
      <c r="X55" s="178" t="str">
        <f t="shared" si="0"/>
        <v>N/A</v>
      </c>
      <c r="Y55" s="56" t="str">
        <f t="shared" si="1"/>
        <v>N/A</v>
      </c>
      <c r="Z55" s="197"/>
      <c r="AA55" s="197">
        <v>0.5</v>
      </c>
      <c r="AB55" s="178">
        <f t="shared" si="2"/>
        <v>0</v>
      </c>
      <c r="AC55" s="56">
        <f t="shared" si="3"/>
        <v>0</v>
      </c>
      <c r="AD55" s="56" t="e">
        <f>(AVERAGE(Y55,AC55,#REF!,#REF!))</f>
        <v>#REF!</v>
      </c>
      <c r="AE55" s="268"/>
      <c r="AF55" s="97"/>
      <c r="AG55" s="97"/>
      <c r="AH55" s="97"/>
      <c r="AI55" s="97"/>
      <c r="AJ55" s="97"/>
      <c r="AK55" s="97"/>
      <c r="AL55" s="97"/>
      <c r="AM55" s="97"/>
      <c r="AN55" s="97" t="s">
        <v>65</v>
      </c>
      <c r="AO55" s="97"/>
      <c r="AP55" s="97"/>
      <c r="AQ55" s="97"/>
      <c r="AR55" s="97" t="s">
        <v>313</v>
      </c>
      <c r="AS55" s="196"/>
      <c r="AT55" s="196"/>
    </row>
    <row r="56" spans="2:61" s="34" customFormat="1" x14ac:dyDescent="0.2"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1">
        <f>SUBTOTAL(9,X11:X55)</f>
        <v>13</v>
      </c>
      <c r="Y56" s="32"/>
      <c r="Z56" s="30"/>
      <c r="AA56" s="30"/>
      <c r="AB56" s="31">
        <f>SUBTOTAL(9,AB11:AB55)</f>
        <v>14</v>
      </c>
      <c r="AC56" s="33"/>
      <c r="AD56" s="33"/>
      <c r="AE56" s="33" t="e">
        <f>AVERAGE(AE11:AE55)</f>
        <v>#REF!</v>
      </c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227"/>
      <c r="AT56" s="227"/>
      <c r="BG56" s="35"/>
      <c r="BI56" s="36"/>
    </row>
    <row r="57" spans="2:61" s="35" customFormat="1" x14ac:dyDescent="0.2">
      <c r="B57" s="277" t="s">
        <v>341</v>
      </c>
      <c r="C57" s="277"/>
      <c r="D57" s="277"/>
      <c r="E57" s="277"/>
      <c r="F57" s="277"/>
      <c r="G57" s="277"/>
      <c r="H57" s="277"/>
      <c r="I57" s="277"/>
      <c r="J57" s="277"/>
      <c r="K57" s="277"/>
      <c r="L57" s="277"/>
      <c r="M57" s="277" t="s">
        <v>342</v>
      </c>
      <c r="N57" s="277"/>
      <c r="O57" s="277"/>
      <c r="P57" s="277"/>
      <c r="Q57" s="277"/>
      <c r="R57" s="277"/>
      <c r="S57" s="277"/>
      <c r="T57" s="278" t="s">
        <v>343</v>
      </c>
      <c r="U57" s="278"/>
      <c r="V57" s="278"/>
      <c r="W57" s="278"/>
      <c r="X57" s="278"/>
      <c r="Y57" s="278"/>
      <c r="Z57" s="278"/>
      <c r="AA57" s="278"/>
      <c r="AB57" s="278"/>
      <c r="AC57" s="278"/>
      <c r="AD57" s="278"/>
      <c r="AE57" s="278"/>
      <c r="AF57" s="278"/>
      <c r="AG57" s="278"/>
      <c r="AH57" s="278"/>
      <c r="AI57" s="278"/>
      <c r="AJ57" s="278"/>
      <c r="AK57" s="278"/>
      <c r="AL57" s="278"/>
      <c r="AM57" s="278"/>
      <c r="AN57" s="278"/>
      <c r="AO57" s="278"/>
      <c r="AP57" s="278"/>
      <c r="AQ57" s="278"/>
      <c r="AR57" s="278"/>
      <c r="AS57" s="228"/>
      <c r="AT57" s="228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G57" s="34"/>
      <c r="BI57" s="37"/>
    </row>
    <row r="58" spans="2:61" s="34" customFormat="1" ht="24" customHeight="1" x14ac:dyDescent="0.2">
      <c r="B58" s="279" t="s">
        <v>344</v>
      </c>
      <c r="C58" s="279"/>
      <c r="D58" s="279"/>
      <c r="E58" s="279"/>
      <c r="F58" s="279"/>
      <c r="G58" s="279"/>
      <c r="H58" s="279"/>
      <c r="I58" s="279"/>
      <c r="J58" s="279"/>
      <c r="K58" s="279"/>
      <c r="L58" s="279"/>
      <c r="M58" s="279" t="s">
        <v>345</v>
      </c>
      <c r="N58" s="279"/>
      <c r="O58" s="279"/>
      <c r="P58" s="279"/>
      <c r="Q58" s="279"/>
      <c r="R58" s="279"/>
      <c r="S58" s="279"/>
      <c r="T58" s="280" t="s">
        <v>351</v>
      </c>
      <c r="U58" s="280"/>
      <c r="V58" s="280"/>
      <c r="W58" s="280"/>
      <c r="X58" s="280"/>
      <c r="Y58" s="280"/>
      <c r="Z58" s="280"/>
      <c r="AA58" s="280"/>
      <c r="AB58" s="280"/>
      <c r="AC58" s="280"/>
      <c r="AD58" s="280"/>
      <c r="AE58" s="280"/>
      <c r="AF58" s="279"/>
      <c r="AG58" s="279"/>
      <c r="AH58" s="279"/>
      <c r="AI58" s="279"/>
      <c r="AJ58" s="279"/>
      <c r="AK58" s="279"/>
      <c r="AL58" s="279"/>
      <c r="AM58" s="279"/>
      <c r="AN58" s="279"/>
      <c r="AO58" s="279"/>
      <c r="AP58" s="279"/>
      <c r="AQ58" s="279"/>
      <c r="AR58" s="280"/>
      <c r="AS58" s="230"/>
      <c r="AT58" s="230"/>
      <c r="BI58" s="36"/>
    </row>
    <row r="59" spans="2:61" x14ac:dyDescent="0.2">
      <c r="W59" s="229"/>
      <c r="X59" s="229"/>
      <c r="Y59" s="229"/>
      <c r="Z59" s="229"/>
      <c r="AA59" s="229"/>
      <c r="AB59" s="229"/>
      <c r="AS59" s="231"/>
      <c r="AT59" s="232"/>
    </row>
    <row r="60" spans="2:61" x14ac:dyDescent="0.2">
      <c r="W60" s="229"/>
      <c r="X60" s="229"/>
      <c r="Y60" s="229"/>
      <c r="Z60" s="229"/>
      <c r="AA60" s="229"/>
      <c r="AB60" s="229"/>
    </row>
    <row r="61" spans="2:61" x14ac:dyDescent="0.2">
      <c r="W61" s="229"/>
      <c r="X61" s="229"/>
      <c r="Y61" s="229"/>
      <c r="Z61" s="229"/>
      <c r="AA61" s="229"/>
      <c r="AB61" s="229"/>
    </row>
    <row r="62" spans="2:61" x14ac:dyDescent="0.2">
      <c r="W62" s="229"/>
      <c r="X62" s="229"/>
      <c r="Y62" s="229"/>
      <c r="Z62" s="229"/>
      <c r="AA62" s="229"/>
      <c r="AB62" s="229"/>
    </row>
    <row r="63" spans="2:61" x14ac:dyDescent="0.2">
      <c r="W63" s="229"/>
      <c r="X63" s="229"/>
      <c r="Y63" s="229"/>
      <c r="Z63" s="229"/>
      <c r="AA63" s="229"/>
      <c r="AB63" s="229"/>
    </row>
    <row r="64" spans="2:61" x14ac:dyDescent="0.2">
      <c r="W64" s="229"/>
      <c r="X64" s="229"/>
      <c r="Y64" s="229"/>
      <c r="Z64" s="229"/>
      <c r="AA64" s="229"/>
      <c r="AB64" s="229"/>
    </row>
    <row r="65" spans="23:28" x14ac:dyDescent="0.2">
      <c r="W65" s="229"/>
      <c r="X65" s="229"/>
      <c r="Y65" s="229"/>
      <c r="Z65" s="229"/>
      <c r="AA65" s="229"/>
      <c r="AB65" s="229"/>
    </row>
    <row r="66" spans="23:28" x14ac:dyDescent="0.2">
      <c r="W66" s="229"/>
      <c r="X66" s="229"/>
      <c r="Y66" s="229"/>
      <c r="Z66" s="229"/>
      <c r="AA66" s="229"/>
      <c r="AB66" s="229"/>
    </row>
    <row r="67" spans="23:28" x14ac:dyDescent="0.2">
      <c r="W67" s="229"/>
      <c r="X67" s="229"/>
      <c r="Y67" s="229"/>
      <c r="Z67" s="229"/>
      <c r="AA67" s="229"/>
      <c r="AB67" s="229"/>
    </row>
    <row r="68" spans="23:28" x14ac:dyDescent="0.2">
      <c r="W68" s="229"/>
      <c r="X68" s="229"/>
      <c r="Y68" s="229"/>
      <c r="Z68" s="229"/>
      <c r="AA68" s="229"/>
      <c r="AB68" s="229"/>
    </row>
    <row r="69" spans="23:28" x14ac:dyDescent="0.2">
      <c r="W69" s="229"/>
      <c r="X69" s="229"/>
      <c r="Y69" s="229"/>
      <c r="Z69" s="229"/>
      <c r="AA69" s="229"/>
      <c r="AB69" s="229"/>
    </row>
    <row r="70" spans="23:28" x14ac:dyDescent="0.2">
      <c r="W70" s="229"/>
      <c r="X70" s="229"/>
      <c r="Y70" s="229"/>
      <c r="Z70" s="229"/>
      <c r="AA70" s="229"/>
      <c r="AB70" s="229"/>
    </row>
    <row r="71" spans="23:28" x14ac:dyDescent="0.2">
      <c r="W71" s="229"/>
      <c r="X71" s="229"/>
      <c r="Y71" s="229"/>
      <c r="Z71" s="229"/>
      <c r="AA71" s="229"/>
      <c r="AB71" s="229"/>
    </row>
    <row r="72" spans="23:28" x14ac:dyDescent="0.2">
      <c r="W72" s="229"/>
      <c r="X72" s="229"/>
      <c r="Y72" s="229"/>
      <c r="Z72" s="229"/>
      <c r="AA72" s="229"/>
      <c r="AB72" s="229"/>
    </row>
    <row r="73" spans="23:28" x14ac:dyDescent="0.2">
      <c r="W73" s="229"/>
      <c r="X73" s="229"/>
      <c r="Y73" s="229"/>
      <c r="Z73" s="229"/>
      <c r="AA73" s="229"/>
      <c r="AB73" s="229"/>
    </row>
    <row r="74" spans="23:28" x14ac:dyDescent="0.2">
      <c r="W74" s="229"/>
      <c r="X74" s="229"/>
      <c r="Y74" s="229"/>
      <c r="Z74" s="229"/>
      <c r="AA74" s="229"/>
      <c r="AB74" s="229"/>
    </row>
    <row r="75" spans="23:28" x14ac:dyDescent="0.2">
      <c r="W75" s="229"/>
      <c r="X75" s="229"/>
      <c r="Y75" s="229"/>
      <c r="Z75" s="229"/>
      <c r="AA75" s="229"/>
      <c r="AB75" s="229"/>
    </row>
    <row r="76" spans="23:28" x14ac:dyDescent="0.2">
      <c r="W76" s="229"/>
      <c r="X76" s="229"/>
      <c r="Y76" s="229"/>
      <c r="Z76" s="229"/>
      <c r="AA76" s="229"/>
      <c r="AB76" s="229"/>
    </row>
    <row r="77" spans="23:28" x14ac:dyDescent="0.2">
      <c r="W77" s="229"/>
      <c r="X77" s="229"/>
      <c r="Y77" s="229"/>
      <c r="Z77" s="229"/>
      <c r="AA77" s="229"/>
      <c r="AB77" s="229"/>
    </row>
    <row r="78" spans="23:28" x14ac:dyDescent="0.2">
      <c r="W78" s="229"/>
      <c r="X78" s="229"/>
      <c r="Y78" s="229"/>
      <c r="Z78" s="229"/>
      <c r="AA78" s="229"/>
      <c r="AB78" s="229"/>
    </row>
    <row r="79" spans="23:28" x14ac:dyDescent="0.2">
      <c r="W79" s="229"/>
      <c r="X79" s="229"/>
      <c r="Y79" s="229"/>
      <c r="Z79" s="229"/>
      <c r="AA79" s="229"/>
      <c r="AB79" s="229"/>
    </row>
    <row r="80" spans="23:28" x14ac:dyDescent="0.2">
      <c r="W80" s="229"/>
      <c r="X80" s="229"/>
      <c r="Y80" s="229"/>
      <c r="Z80" s="229"/>
      <c r="AA80" s="229"/>
      <c r="AB80" s="229"/>
    </row>
    <row r="81" spans="23:28" x14ac:dyDescent="0.2">
      <c r="W81" s="229"/>
      <c r="X81" s="229"/>
      <c r="Y81" s="229"/>
      <c r="Z81" s="229"/>
      <c r="AA81" s="229"/>
      <c r="AB81" s="229"/>
    </row>
    <row r="82" spans="23:28" x14ac:dyDescent="0.2">
      <c r="W82" s="229"/>
      <c r="X82" s="229"/>
      <c r="Y82" s="229"/>
      <c r="Z82" s="229"/>
      <c r="AA82" s="229"/>
      <c r="AB82" s="229"/>
    </row>
    <row r="83" spans="23:28" x14ac:dyDescent="0.2">
      <c r="W83" s="229"/>
      <c r="X83" s="229"/>
      <c r="Y83" s="229"/>
      <c r="Z83" s="229"/>
      <c r="AA83" s="229"/>
      <c r="AB83" s="229"/>
    </row>
    <row r="84" spans="23:28" x14ac:dyDescent="0.2">
      <c r="W84" s="229"/>
      <c r="X84" s="229"/>
      <c r="Y84" s="229"/>
      <c r="Z84" s="229"/>
      <c r="AA84" s="229"/>
      <c r="AB84" s="229"/>
    </row>
    <row r="85" spans="23:28" x14ac:dyDescent="0.2">
      <c r="W85" s="229"/>
      <c r="X85" s="229"/>
      <c r="Y85" s="229"/>
      <c r="Z85" s="229"/>
      <c r="AA85" s="229"/>
      <c r="AB85" s="229"/>
    </row>
    <row r="86" spans="23:28" x14ac:dyDescent="0.2">
      <c r="W86" s="229"/>
      <c r="X86" s="229"/>
      <c r="Y86" s="229"/>
      <c r="Z86" s="229"/>
      <c r="AA86" s="229"/>
      <c r="AB86" s="229"/>
    </row>
    <row r="87" spans="23:28" x14ac:dyDescent="0.2">
      <c r="W87" s="229"/>
      <c r="X87" s="229"/>
      <c r="Y87" s="229"/>
      <c r="Z87" s="229"/>
      <c r="AA87" s="229"/>
      <c r="AB87" s="229"/>
    </row>
    <row r="88" spans="23:28" x14ac:dyDescent="0.2">
      <c r="W88" s="229"/>
      <c r="X88" s="229"/>
      <c r="Y88" s="229"/>
      <c r="Z88" s="229"/>
      <c r="AA88" s="229"/>
      <c r="AB88" s="229"/>
    </row>
    <row r="89" spans="23:28" x14ac:dyDescent="0.2">
      <c r="W89" s="229"/>
      <c r="X89" s="229"/>
      <c r="Y89" s="229"/>
      <c r="Z89" s="229"/>
      <c r="AA89" s="229"/>
      <c r="AB89" s="229"/>
    </row>
    <row r="90" spans="23:28" x14ac:dyDescent="0.2">
      <c r="W90" s="229"/>
      <c r="X90" s="229"/>
      <c r="Y90" s="229"/>
      <c r="Z90" s="229"/>
      <c r="AA90" s="229"/>
      <c r="AB90" s="229"/>
    </row>
    <row r="91" spans="23:28" x14ac:dyDescent="0.2">
      <c r="W91" s="229"/>
      <c r="X91" s="229"/>
      <c r="Y91" s="229"/>
      <c r="Z91" s="229"/>
      <c r="AA91" s="229"/>
      <c r="AB91" s="229"/>
    </row>
    <row r="92" spans="23:28" x14ac:dyDescent="0.2">
      <c r="W92" s="229"/>
      <c r="X92" s="229"/>
      <c r="Y92" s="229"/>
      <c r="Z92" s="229"/>
      <c r="AA92" s="229"/>
      <c r="AB92" s="229"/>
    </row>
    <row r="93" spans="23:28" x14ac:dyDescent="0.2">
      <c r="W93" s="229"/>
      <c r="X93" s="229"/>
      <c r="Y93" s="229"/>
      <c r="Z93" s="229"/>
      <c r="AA93" s="229"/>
      <c r="AB93" s="229"/>
    </row>
    <row r="94" spans="23:28" x14ac:dyDescent="0.2">
      <c r="W94" s="229"/>
      <c r="X94" s="229"/>
      <c r="Y94" s="229"/>
      <c r="Z94" s="229"/>
      <c r="AA94" s="229"/>
      <c r="AB94" s="229"/>
    </row>
    <row r="95" spans="23:28" x14ac:dyDescent="0.2">
      <c r="W95" s="229"/>
      <c r="X95" s="229"/>
      <c r="Y95" s="229"/>
      <c r="Z95" s="229"/>
      <c r="AA95" s="229"/>
      <c r="AB95" s="229"/>
    </row>
    <row r="96" spans="23:28" x14ac:dyDescent="0.2">
      <c r="W96" s="229"/>
      <c r="X96" s="229"/>
      <c r="Y96" s="229"/>
      <c r="Z96" s="229"/>
      <c r="AA96" s="229"/>
      <c r="AB96" s="229"/>
    </row>
    <row r="97" spans="23:28" x14ac:dyDescent="0.2">
      <c r="W97" s="229"/>
      <c r="X97" s="229"/>
      <c r="Y97" s="229"/>
      <c r="Z97" s="229"/>
      <c r="AA97" s="229"/>
      <c r="AB97" s="229"/>
    </row>
    <row r="98" spans="23:28" x14ac:dyDescent="0.2">
      <c r="W98" s="229"/>
      <c r="X98" s="229"/>
      <c r="Y98" s="229"/>
      <c r="Z98" s="229"/>
      <c r="AA98" s="229"/>
      <c r="AB98" s="229"/>
    </row>
    <row r="99" spans="23:28" x14ac:dyDescent="0.2">
      <c r="W99" s="229"/>
      <c r="X99" s="229"/>
      <c r="Y99" s="229"/>
      <c r="Z99" s="229"/>
      <c r="AA99" s="229"/>
      <c r="AB99" s="229"/>
    </row>
    <row r="100" spans="23:28" x14ac:dyDescent="0.2">
      <c r="W100" s="229"/>
      <c r="X100" s="229"/>
      <c r="Y100" s="229"/>
      <c r="Z100" s="229"/>
      <c r="AA100" s="229"/>
      <c r="AB100" s="229"/>
    </row>
    <row r="101" spans="23:28" x14ac:dyDescent="0.2">
      <c r="W101" s="229"/>
      <c r="X101" s="229"/>
      <c r="Y101" s="229"/>
      <c r="Z101" s="229"/>
      <c r="AA101" s="229"/>
      <c r="AB101" s="229"/>
    </row>
    <row r="102" spans="23:28" x14ac:dyDescent="0.2">
      <c r="W102" s="229"/>
      <c r="X102" s="229"/>
      <c r="Y102" s="229"/>
      <c r="Z102" s="229"/>
      <c r="AA102" s="229"/>
      <c r="AB102" s="229"/>
    </row>
    <row r="103" spans="23:28" x14ac:dyDescent="0.2">
      <c r="W103" s="229"/>
      <c r="X103" s="229"/>
      <c r="Y103" s="229"/>
      <c r="Z103" s="229"/>
      <c r="AA103" s="229"/>
      <c r="AB103" s="229"/>
    </row>
    <row r="104" spans="23:28" x14ac:dyDescent="0.2">
      <c r="W104" s="229"/>
      <c r="X104" s="229"/>
      <c r="Y104" s="229"/>
      <c r="Z104" s="229"/>
      <c r="AA104" s="229"/>
      <c r="AB104" s="229"/>
    </row>
    <row r="105" spans="23:28" x14ac:dyDescent="0.2">
      <c r="W105" s="229"/>
      <c r="X105" s="229"/>
      <c r="Y105" s="229"/>
      <c r="Z105" s="229"/>
      <c r="AA105" s="229"/>
      <c r="AB105" s="229"/>
    </row>
    <row r="106" spans="23:28" x14ac:dyDescent="0.2">
      <c r="W106" s="229"/>
      <c r="X106" s="229"/>
      <c r="Y106" s="229"/>
      <c r="Z106" s="229"/>
      <c r="AA106" s="229"/>
      <c r="AB106" s="229"/>
    </row>
    <row r="107" spans="23:28" x14ac:dyDescent="0.2">
      <c r="W107" s="229"/>
      <c r="X107" s="229"/>
      <c r="Y107" s="229"/>
      <c r="Z107" s="229"/>
      <c r="AA107" s="229"/>
      <c r="AB107" s="229"/>
    </row>
    <row r="108" spans="23:28" x14ac:dyDescent="0.2">
      <c r="W108" s="229"/>
      <c r="X108" s="229"/>
      <c r="Y108" s="229"/>
      <c r="Z108" s="229"/>
      <c r="AA108" s="229"/>
      <c r="AB108" s="229"/>
    </row>
    <row r="109" spans="23:28" x14ac:dyDescent="0.2">
      <c r="W109" s="229"/>
      <c r="X109" s="229"/>
      <c r="Y109" s="229"/>
      <c r="Z109" s="229"/>
      <c r="AA109" s="229"/>
      <c r="AB109" s="229"/>
    </row>
    <row r="110" spans="23:28" x14ac:dyDescent="0.2">
      <c r="W110" s="229"/>
      <c r="X110" s="229"/>
      <c r="Y110" s="229"/>
      <c r="Z110" s="229"/>
      <c r="AA110" s="229"/>
      <c r="AB110" s="229"/>
    </row>
    <row r="111" spans="23:28" x14ac:dyDescent="0.2">
      <c r="W111" s="229"/>
      <c r="X111" s="229"/>
      <c r="Y111" s="229"/>
      <c r="Z111" s="229"/>
      <c r="AA111" s="229"/>
      <c r="AB111" s="229"/>
    </row>
    <row r="112" spans="23:28" x14ac:dyDescent="0.2">
      <c r="W112" s="229"/>
      <c r="X112" s="229"/>
      <c r="Y112" s="229"/>
      <c r="Z112" s="229"/>
      <c r="AA112" s="229"/>
      <c r="AB112" s="229"/>
    </row>
    <row r="113" spans="23:28" x14ac:dyDescent="0.2">
      <c r="W113" s="229"/>
      <c r="X113" s="229"/>
      <c r="Y113" s="229"/>
      <c r="Z113" s="229"/>
      <c r="AA113" s="229"/>
      <c r="AB113" s="229"/>
    </row>
    <row r="114" spans="23:28" x14ac:dyDescent="0.2">
      <c r="W114" s="229"/>
      <c r="X114" s="229"/>
      <c r="Y114" s="229"/>
      <c r="Z114" s="229"/>
      <c r="AA114" s="229"/>
      <c r="AB114" s="229"/>
    </row>
    <row r="115" spans="23:28" x14ac:dyDescent="0.2">
      <c r="W115" s="229"/>
      <c r="X115" s="229"/>
      <c r="Y115" s="229"/>
      <c r="Z115" s="229"/>
      <c r="AA115" s="229"/>
      <c r="AB115" s="229"/>
    </row>
    <row r="116" spans="23:28" x14ac:dyDescent="0.2">
      <c r="W116" s="229"/>
      <c r="X116" s="229"/>
      <c r="Y116" s="229"/>
      <c r="Z116" s="229"/>
      <c r="AA116" s="229"/>
      <c r="AB116" s="229"/>
    </row>
    <row r="117" spans="23:28" x14ac:dyDescent="0.2">
      <c r="W117" s="229"/>
      <c r="X117" s="229"/>
      <c r="Y117" s="229"/>
      <c r="Z117" s="229"/>
      <c r="AA117" s="229"/>
      <c r="AB117" s="229"/>
    </row>
    <row r="118" spans="23:28" x14ac:dyDescent="0.2">
      <c r="W118" s="229"/>
      <c r="X118" s="229"/>
      <c r="Y118" s="229"/>
      <c r="Z118" s="229"/>
      <c r="AA118" s="229"/>
      <c r="AB118" s="229"/>
    </row>
    <row r="119" spans="23:28" x14ac:dyDescent="0.2">
      <c r="W119" s="229"/>
      <c r="X119" s="229"/>
      <c r="Y119" s="229"/>
      <c r="Z119" s="229"/>
      <c r="AA119" s="229"/>
      <c r="AB119" s="229"/>
    </row>
    <row r="120" spans="23:28" x14ac:dyDescent="0.2">
      <c r="W120" s="229"/>
      <c r="X120" s="229"/>
      <c r="Y120" s="229"/>
      <c r="Z120" s="229"/>
      <c r="AA120" s="229"/>
      <c r="AB120" s="229"/>
    </row>
    <row r="121" spans="23:28" x14ac:dyDescent="0.2">
      <c r="W121" s="229"/>
      <c r="X121" s="229"/>
      <c r="Y121" s="229"/>
      <c r="Z121" s="229"/>
      <c r="AA121" s="229"/>
      <c r="AB121" s="229"/>
    </row>
    <row r="122" spans="23:28" x14ac:dyDescent="0.2">
      <c r="W122" s="229"/>
      <c r="X122" s="229"/>
      <c r="Y122" s="229"/>
      <c r="Z122" s="229"/>
      <c r="AA122" s="229"/>
      <c r="AB122" s="229"/>
    </row>
    <row r="123" spans="23:28" x14ac:dyDescent="0.2">
      <c r="W123" s="229"/>
      <c r="X123" s="229"/>
      <c r="Y123" s="229"/>
      <c r="Z123" s="229"/>
      <c r="AA123" s="229"/>
      <c r="AB123" s="229"/>
    </row>
    <row r="124" spans="23:28" x14ac:dyDescent="0.2">
      <c r="W124" s="229"/>
      <c r="X124" s="229"/>
      <c r="Y124" s="229"/>
      <c r="Z124" s="229"/>
      <c r="AA124" s="229"/>
      <c r="AB124" s="229"/>
    </row>
    <row r="125" spans="23:28" x14ac:dyDescent="0.2">
      <c r="W125" s="229"/>
      <c r="X125" s="229"/>
      <c r="Y125" s="229"/>
      <c r="Z125" s="229"/>
      <c r="AA125" s="229"/>
      <c r="AB125" s="229"/>
    </row>
    <row r="126" spans="23:28" x14ac:dyDescent="0.2">
      <c r="W126" s="229"/>
      <c r="X126" s="229"/>
      <c r="Y126" s="229"/>
      <c r="Z126" s="229"/>
      <c r="AA126" s="229"/>
      <c r="AB126" s="229"/>
    </row>
    <row r="127" spans="23:28" x14ac:dyDescent="0.2">
      <c r="W127" s="229"/>
      <c r="X127" s="229"/>
      <c r="Y127" s="229"/>
      <c r="Z127" s="229"/>
      <c r="AA127" s="229"/>
      <c r="AB127" s="229"/>
    </row>
    <row r="128" spans="23:28" x14ac:dyDescent="0.2">
      <c r="W128" s="229"/>
      <c r="X128" s="229"/>
      <c r="Y128" s="229"/>
      <c r="Z128" s="229"/>
      <c r="AA128" s="229"/>
      <c r="AB128" s="229"/>
    </row>
    <row r="129" spans="23:28" x14ac:dyDescent="0.2">
      <c r="W129" s="229"/>
      <c r="X129" s="229"/>
      <c r="Y129" s="229"/>
      <c r="Z129" s="229"/>
      <c r="AA129" s="229"/>
      <c r="AB129" s="229"/>
    </row>
    <row r="130" spans="23:28" x14ac:dyDescent="0.2">
      <c r="W130" s="229"/>
      <c r="X130" s="229"/>
      <c r="Y130" s="229"/>
      <c r="Z130" s="229"/>
      <c r="AA130" s="229"/>
      <c r="AB130" s="229"/>
    </row>
    <row r="131" spans="23:28" x14ac:dyDescent="0.2">
      <c r="W131" s="229"/>
      <c r="X131" s="229"/>
      <c r="Y131" s="229"/>
      <c r="Z131" s="229"/>
      <c r="AA131" s="229"/>
      <c r="AB131" s="229"/>
    </row>
    <row r="132" spans="23:28" x14ac:dyDescent="0.2">
      <c r="W132" s="229"/>
      <c r="X132" s="229"/>
      <c r="Y132" s="229"/>
      <c r="Z132" s="229"/>
      <c r="AA132" s="229"/>
      <c r="AB132" s="229"/>
    </row>
    <row r="133" spans="23:28" x14ac:dyDescent="0.2">
      <c r="W133" s="229"/>
      <c r="X133" s="229"/>
      <c r="Y133" s="229"/>
      <c r="Z133" s="229"/>
      <c r="AA133" s="229"/>
      <c r="AB133" s="229"/>
    </row>
    <row r="134" spans="23:28" x14ac:dyDescent="0.2">
      <c r="W134" s="229"/>
      <c r="X134" s="229"/>
      <c r="Y134" s="229"/>
      <c r="Z134" s="229"/>
      <c r="AA134" s="229"/>
      <c r="AB134" s="229"/>
    </row>
    <row r="135" spans="23:28" x14ac:dyDescent="0.2">
      <c r="W135" s="229"/>
      <c r="X135" s="229"/>
      <c r="Y135" s="229"/>
      <c r="Z135" s="229"/>
      <c r="AA135" s="229"/>
      <c r="AB135" s="229"/>
    </row>
    <row r="136" spans="23:28" x14ac:dyDescent="0.2">
      <c r="W136" s="229"/>
      <c r="X136" s="229"/>
      <c r="Y136" s="229"/>
      <c r="Z136" s="229"/>
      <c r="AA136" s="229"/>
      <c r="AB136" s="229"/>
    </row>
    <row r="137" spans="23:28" x14ac:dyDescent="0.2">
      <c r="W137" s="229"/>
      <c r="X137" s="229"/>
      <c r="Y137" s="229"/>
      <c r="Z137" s="229"/>
      <c r="AA137" s="229"/>
      <c r="AB137" s="229"/>
    </row>
    <row r="138" spans="23:28" x14ac:dyDescent="0.2">
      <c r="W138" s="229"/>
      <c r="X138" s="229"/>
      <c r="Y138" s="229"/>
      <c r="Z138" s="229"/>
      <c r="AA138" s="229"/>
      <c r="AB138" s="229"/>
    </row>
    <row r="139" spans="23:28" x14ac:dyDescent="0.2">
      <c r="W139" s="229"/>
      <c r="X139" s="229"/>
      <c r="Y139" s="229"/>
      <c r="Z139" s="229"/>
      <c r="AA139" s="229"/>
      <c r="AB139" s="229"/>
    </row>
    <row r="140" spans="23:28" x14ac:dyDescent="0.2">
      <c r="W140" s="229"/>
      <c r="X140" s="229"/>
      <c r="Y140" s="229"/>
      <c r="Z140" s="229"/>
      <c r="AA140" s="229"/>
      <c r="AB140" s="229"/>
    </row>
    <row r="141" spans="23:28" x14ac:dyDescent="0.2">
      <c r="W141" s="229"/>
      <c r="X141" s="229"/>
      <c r="Y141" s="229"/>
      <c r="Z141" s="229"/>
      <c r="AA141" s="229"/>
      <c r="AB141" s="229"/>
    </row>
    <row r="142" spans="23:28" x14ac:dyDescent="0.2">
      <c r="W142" s="229"/>
      <c r="X142" s="229"/>
      <c r="Y142" s="229"/>
      <c r="Z142" s="229"/>
      <c r="AA142" s="229"/>
      <c r="AB142" s="229"/>
    </row>
    <row r="143" spans="23:28" x14ac:dyDescent="0.2">
      <c r="W143" s="229"/>
      <c r="X143" s="229"/>
      <c r="Y143" s="229"/>
      <c r="Z143" s="229"/>
      <c r="AA143" s="229"/>
      <c r="AB143" s="229"/>
    </row>
    <row r="144" spans="23:28" x14ac:dyDescent="0.2">
      <c r="W144" s="229"/>
      <c r="X144" s="229"/>
      <c r="Y144" s="229"/>
      <c r="Z144" s="229"/>
      <c r="AA144" s="229"/>
      <c r="AB144" s="229"/>
    </row>
    <row r="145" spans="23:28" x14ac:dyDescent="0.2">
      <c r="W145" s="229"/>
      <c r="X145" s="229"/>
      <c r="Y145" s="229"/>
      <c r="Z145" s="229"/>
      <c r="AA145" s="229"/>
      <c r="AB145" s="229"/>
    </row>
    <row r="146" spans="23:28" x14ac:dyDescent="0.2">
      <c r="W146" s="229"/>
      <c r="X146" s="229"/>
      <c r="Y146" s="229"/>
      <c r="Z146" s="229"/>
      <c r="AA146" s="229"/>
      <c r="AB146" s="229"/>
    </row>
    <row r="147" spans="23:28" x14ac:dyDescent="0.2">
      <c r="W147" s="229"/>
      <c r="X147" s="229"/>
      <c r="Y147" s="229"/>
      <c r="Z147" s="229"/>
      <c r="AA147" s="229"/>
      <c r="AB147" s="229"/>
    </row>
    <row r="148" spans="23:28" x14ac:dyDescent="0.2">
      <c r="W148" s="229"/>
      <c r="X148" s="229"/>
      <c r="Y148" s="229"/>
      <c r="Z148" s="229"/>
      <c r="AA148" s="229"/>
      <c r="AB148" s="229"/>
    </row>
    <row r="149" spans="23:28" x14ac:dyDescent="0.2">
      <c r="W149" s="229"/>
      <c r="X149" s="229"/>
      <c r="Y149" s="229"/>
      <c r="Z149" s="229"/>
      <c r="AA149" s="229"/>
      <c r="AB149" s="229"/>
    </row>
    <row r="150" spans="23:28" x14ac:dyDescent="0.2">
      <c r="W150" s="229"/>
      <c r="X150" s="229"/>
      <c r="Y150" s="229"/>
      <c r="Z150" s="229"/>
      <c r="AA150" s="229"/>
      <c r="AB150" s="229"/>
    </row>
    <row r="151" spans="23:28" x14ac:dyDescent="0.2">
      <c r="W151" s="229"/>
      <c r="X151" s="229"/>
      <c r="Y151" s="229"/>
      <c r="Z151" s="229"/>
      <c r="AA151" s="229"/>
      <c r="AB151" s="229"/>
    </row>
    <row r="152" spans="23:28" x14ac:dyDescent="0.2">
      <c r="W152" s="229"/>
      <c r="X152" s="229"/>
      <c r="Y152" s="229"/>
      <c r="Z152" s="229"/>
      <c r="AA152" s="229"/>
      <c r="AB152" s="229"/>
    </row>
    <row r="153" spans="23:28" x14ac:dyDescent="0.2">
      <c r="W153" s="229"/>
      <c r="X153" s="229"/>
      <c r="Y153" s="229"/>
      <c r="Z153" s="229"/>
      <c r="AA153" s="229"/>
      <c r="AB153" s="229"/>
    </row>
    <row r="154" spans="23:28" x14ac:dyDescent="0.2">
      <c r="W154" s="229"/>
      <c r="X154" s="229"/>
      <c r="Y154" s="229"/>
      <c r="Z154" s="229"/>
      <c r="AA154" s="229"/>
      <c r="AB154" s="229"/>
    </row>
    <row r="155" spans="23:28" x14ac:dyDescent="0.2">
      <c r="W155" s="229"/>
      <c r="X155" s="229"/>
      <c r="Y155" s="229"/>
      <c r="Z155" s="229"/>
      <c r="AA155" s="229"/>
      <c r="AB155" s="229"/>
    </row>
    <row r="156" spans="23:28" x14ac:dyDescent="0.2">
      <c r="W156" s="229"/>
      <c r="X156" s="229"/>
      <c r="Y156" s="229"/>
      <c r="Z156" s="229"/>
      <c r="AA156" s="229"/>
      <c r="AB156" s="229"/>
    </row>
    <row r="157" spans="23:28" x14ac:dyDescent="0.2">
      <c r="W157" s="229"/>
      <c r="X157" s="229"/>
      <c r="Y157" s="229"/>
      <c r="Z157" s="229"/>
      <c r="AA157" s="229"/>
      <c r="AB157" s="229"/>
    </row>
    <row r="158" spans="23:28" x14ac:dyDescent="0.2">
      <c r="W158" s="229"/>
      <c r="X158" s="229"/>
      <c r="Y158" s="229"/>
      <c r="Z158" s="229"/>
      <c r="AA158" s="229"/>
      <c r="AB158" s="229"/>
    </row>
    <row r="159" spans="23:28" x14ac:dyDescent="0.2">
      <c r="W159" s="229"/>
      <c r="X159" s="229"/>
      <c r="Y159" s="229"/>
      <c r="Z159" s="229"/>
      <c r="AA159" s="229"/>
      <c r="AB159" s="229"/>
    </row>
    <row r="160" spans="23:28" x14ac:dyDescent="0.2">
      <c r="W160" s="229"/>
      <c r="X160" s="229"/>
      <c r="Y160" s="229"/>
      <c r="Z160" s="229"/>
      <c r="AA160" s="229"/>
      <c r="AB160" s="229"/>
    </row>
    <row r="161" spans="23:28" x14ac:dyDescent="0.2">
      <c r="W161" s="229"/>
      <c r="X161" s="229"/>
      <c r="Y161" s="229"/>
      <c r="Z161" s="229"/>
      <c r="AA161" s="229"/>
      <c r="AB161" s="229"/>
    </row>
    <row r="162" spans="23:28" x14ac:dyDescent="0.2">
      <c r="W162" s="229"/>
      <c r="X162" s="229"/>
      <c r="Y162" s="229"/>
      <c r="Z162" s="229"/>
      <c r="AA162" s="229"/>
      <c r="AB162" s="229"/>
    </row>
    <row r="163" spans="23:28" x14ac:dyDescent="0.2">
      <c r="W163" s="229"/>
      <c r="X163" s="229"/>
      <c r="Y163" s="229"/>
      <c r="Z163" s="229"/>
      <c r="AA163" s="229"/>
      <c r="AB163" s="229"/>
    </row>
    <row r="164" spans="23:28" x14ac:dyDescent="0.2">
      <c r="W164" s="229"/>
      <c r="X164" s="229"/>
      <c r="Y164" s="229"/>
      <c r="Z164" s="229"/>
      <c r="AA164" s="229"/>
      <c r="AB164" s="229"/>
    </row>
    <row r="165" spans="23:28" x14ac:dyDescent="0.2">
      <c r="W165" s="229"/>
      <c r="X165" s="229"/>
      <c r="Y165" s="229"/>
      <c r="Z165" s="229"/>
      <c r="AA165" s="229"/>
      <c r="AB165" s="229"/>
    </row>
    <row r="166" spans="23:28" x14ac:dyDescent="0.2">
      <c r="W166" s="229"/>
      <c r="X166" s="229"/>
      <c r="Y166" s="229"/>
      <c r="Z166" s="229"/>
      <c r="AA166" s="229"/>
      <c r="AB166" s="229"/>
    </row>
    <row r="167" spans="23:28" x14ac:dyDescent="0.2">
      <c r="W167" s="229"/>
      <c r="X167" s="229"/>
      <c r="Y167" s="229"/>
      <c r="Z167" s="229"/>
      <c r="AA167" s="229"/>
      <c r="AB167" s="229"/>
    </row>
    <row r="168" spans="23:28" x14ac:dyDescent="0.2">
      <c r="W168" s="229"/>
      <c r="X168" s="229"/>
      <c r="Y168" s="229"/>
      <c r="Z168" s="229"/>
      <c r="AA168" s="229"/>
      <c r="AB168" s="229"/>
    </row>
    <row r="169" spans="23:28" x14ac:dyDescent="0.2">
      <c r="W169" s="229"/>
      <c r="X169" s="229"/>
      <c r="Y169" s="229"/>
      <c r="Z169" s="229"/>
      <c r="AA169" s="229"/>
      <c r="AB169" s="229"/>
    </row>
    <row r="170" spans="23:28" x14ac:dyDescent="0.2">
      <c r="W170" s="229"/>
      <c r="X170" s="229"/>
      <c r="Y170" s="229"/>
      <c r="Z170" s="229"/>
      <c r="AA170" s="229"/>
      <c r="AB170" s="229"/>
    </row>
    <row r="171" spans="23:28" x14ac:dyDescent="0.2">
      <c r="W171" s="229"/>
      <c r="X171" s="229"/>
      <c r="Y171" s="229"/>
      <c r="Z171" s="229"/>
      <c r="AA171" s="229"/>
      <c r="AB171" s="229"/>
    </row>
    <row r="172" spans="23:28" x14ac:dyDescent="0.2">
      <c r="W172" s="229"/>
      <c r="X172" s="229"/>
      <c r="Y172" s="229"/>
      <c r="Z172" s="229"/>
      <c r="AA172" s="229"/>
      <c r="AB172" s="229"/>
    </row>
    <row r="173" spans="23:28" x14ac:dyDescent="0.2">
      <c r="W173" s="229"/>
      <c r="X173" s="229"/>
      <c r="Y173" s="229"/>
      <c r="Z173" s="229"/>
      <c r="AA173" s="229"/>
      <c r="AB173" s="229"/>
    </row>
    <row r="174" spans="23:28" x14ac:dyDescent="0.2">
      <c r="W174" s="229"/>
      <c r="X174" s="229"/>
      <c r="Y174" s="229"/>
      <c r="Z174" s="229"/>
      <c r="AA174" s="229"/>
      <c r="AB174" s="229"/>
    </row>
    <row r="175" spans="23:28" x14ac:dyDescent="0.2">
      <c r="W175" s="229"/>
      <c r="X175" s="229"/>
      <c r="Y175" s="229"/>
      <c r="Z175" s="229"/>
      <c r="AA175" s="229"/>
      <c r="AB175" s="229"/>
    </row>
    <row r="176" spans="23:28" x14ac:dyDescent="0.2">
      <c r="W176" s="229"/>
      <c r="X176" s="229"/>
      <c r="Y176" s="229"/>
      <c r="Z176" s="229"/>
      <c r="AA176" s="229"/>
      <c r="AB176" s="229"/>
    </row>
    <row r="177" spans="23:28" x14ac:dyDescent="0.2">
      <c r="W177" s="229"/>
      <c r="X177" s="229"/>
      <c r="Y177" s="229"/>
      <c r="Z177" s="229"/>
      <c r="AA177" s="229"/>
      <c r="AB177" s="229"/>
    </row>
    <row r="178" spans="23:28" x14ac:dyDescent="0.2">
      <c r="W178" s="229"/>
      <c r="X178" s="229"/>
      <c r="Y178" s="229"/>
      <c r="Z178" s="229"/>
      <c r="AA178" s="229"/>
      <c r="AB178" s="229"/>
    </row>
    <row r="179" spans="23:28" x14ac:dyDescent="0.2">
      <c r="W179" s="229"/>
      <c r="X179" s="229"/>
      <c r="Y179" s="229"/>
      <c r="Z179" s="229"/>
      <c r="AA179" s="229"/>
      <c r="AB179" s="229"/>
    </row>
    <row r="180" spans="23:28" x14ac:dyDescent="0.2">
      <c r="W180" s="229"/>
      <c r="X180" s="229"/>
      <c r="Y180" s="229"/>
      <c r="Z180" s="229"/>
      <c r="AA180" s="229"/>
      <c r="AB180" s="229"/>
    </row>
    <row r="181" spans="23:28" x14ac:dyDescent="0.2">
      <c r="W181" s="229"/>
      <c r="X181" s="229"/>
      <c r="Y181" s="229"/>
      <c r="Z181" s="229"/>
      <c r="AA181" s="229"/>
      <c r="AB181" s="229"/>
    </row>
    <row r="182" spans="23:28" x14ac:dyDescent="0.2">
      <c r="W182" s="229"/>
      <c r="X182" s="229"/>
      <c r="Y182" s="229"/>
      <c r="Z182" s="229"/>
      <c r="AA182" s="229"/>
      <c r="AB182" s="229"/>
    </row>
    <row r="183" spans="23:28" x14ac:dyDescent="0.2">
      <c r="W183" s="229"/>
      <c r="X183" s="229"/>
      <c r="Y183" s="229"/>
      <c r="Z183" s="229"/>
      <c r="AA183" s="229"/>
      <c r="AB183" s="229"/>
    </row>
    <row r="184" spans="23:28" x14ac:dyDescent="0.2">
      <c r="W184" s="229"/>
      <c r="X184" s="229"/>
      <c r="Y184" s="229"/>
      <c r="Z184" s="229"/>
      <c r="AA184" s="229"/>
      <c r="AB184" s="229"/>
    </row>
    <row r="185" spans="23:28" x14ac:dyDescent="0.2">
      <c r="W185" s="229"/>
      <c r="X185" s="229"/>
      <c r="Y185" s="229"/>
      <c r="Z185" s="229"/>
      <c r="AA185" s="229"/>
      <c r="AB185" s="229"/>
    </row>
    <row r="186" spans="23:28" x14ac:dyDescent="0.2">
      <c r="W186" s="229"/>
      <c r="X186" s="229"/>
      <c r="Y186" s="229"/>
      <c r="Z186" s="229"/>
      <c r="AA186" s="229"/>
      <c r="AB186" s="229"/>
    </row>
    <row r="187" spans="23:28" x14ac:dyDescent="0.2">
      <c r="W187" s="229"/>
      <c r="X187" s="229"/>
      <c r="Y187" s="229"/>
      <c r="Z187" s="229"/>
      <c r="AA187" s="229"/>
      <c r="AB187" s="229"/>
    </row>
    <row r="188" spans="23:28" x14ac:dyDescent="0.2">
      <c r="W188" s="229"/>
      <c r="X188" s="229"/>
      <c r="Y188" s="229"/>
      <c r="Z188" s="229"/>
      <c r="AA188" s="229"/>
      <c r="AB188" s="229"/>
    </row>
    <row r="189" spans="23:28" x14ac:dyDescent="0.2">
      <c r="W189" s="229"/>
      <c r="X189" s="229"/>
      <c r="Y189" s="229"/>
      <c r="Z189" s="229"/>
      <c r="AA189" s="229"/>
      <c r="AB189" s="229"/>
    </row>
    <row r="190" spans="23:28" x14ac:dyDescent="0.2">
      <c r="W190" s="229"/>
      <c r="X190" s="229"/>
      <c r="Y190" s="229"/>
      <c r="Z190" s="229"/>
      <c r="AA190" s="229"/>
      <c r="AB190" s="229"/>
    </row>
    <row r="191" spans="23:28" x14ac:dyDescent="0.2">
      <c r="W191" s="229"/>
      <c r="X191" s="229"/>
      <c r="Y191" s="229"/>
      <c r="Z191" s="229"/>
      <c r="AA191" s="229"/>
      <c r="AB191" s="229"/>
    </row>
    <row r="192" spans="23:28" x14ac:dyDescent="0.2">
      <c r="W192" s="229"/>
      <c r="X192" s="229"/>
      <c r="Y192" s="229"/>
      <c r="Z192" s="229"/>
      <c r="AA192" s="229"/>
      <c r="AB192" s="229"/>
    </row>
    <row r="193" spans="23:28" x14ac:dyDescent="0.2">
      <c r="W193" s="229"/>
      <c r="X193" s="229"/>
      <c r="Y193" s="229"/>
      <c r="Z193" s="229"/>
      <c r="AA193" s="229"/>
      <c r="AB193" s="229"/>
    </row>
    <row r="194" spans="23:28" x14ac:dyDescent="0.2">
      <c r="W194" s="229"/>
      <c r="X194" s="229"/>
      <c r="Y194" s="229"/>
      <c r="Z194" s="229"/>
      <c r="AA194" s="229"/>
      <c r="AB194" s="229"/>
    </row>
    <row r="195" spans="23:28" x14ac:dyDescent="0.2">
      <c r="W195" s="229"/>
      <c r="X195" s="229"/>
      <c r="Y195" s="229"/>
      <c r="Z195" s="229"/>
      <c r="AA195" s="229"/>
      <c r="AB195" s="229"/>
    </row>
    <row r="196" spans="23:28" x14ac:dyDescent="0.2">
      <c r="W196" s="229"/>
      <c r="X196" s="229"/>
      <c r="Y196" s="229"/>
      <c r="Z196" s="229"/>
      <c r="AA196" s="229"/>
      <c r="AB196" s="229"/>
    </row>
    <row r="197" spans="23:28" x14ac:dyDescent="0.2">
      <c r="W197" s="229"/>
      <c r="X197" s="229"/>
      <c r="Y197" s="229"/>
      <c r="Z197" s="229"/>
      <c r="AA197" s="229"/>
      <c r="AB197" s="229"/>
    </row>
    <row r="198" spans="23:28" x14ac:dyDescent="0.2">
      <c r="W198" s="229"/>
      <c r="X198" s="229"/>
      <c r="Y198" s="229"/>
      <c r="Z198" s="229"/>
      <c r="AA198" s="229"/>
      <c r="AB198" s="229"/>
    </row>
    <row r="199" spans="23:28" x14ac:dyDescent="0.2">
      <c r="W199" s="229"/>
      <c r="X199" s="229"/>
      <c r="Y199" s="229"/>
      <c r="Z199" s="229"/>
      <c r="AA199" s="229"/>
      <c r="AB199" s="229"/>
    </row>
    <row r="200" spans="23:28" x14ac:dyDescent="0.2">
      <c r="W200" s="229"/>
      <c r="X200" s="229"/>
      <c r="Y200" s="229"/>
      <c r="Z200" s="229"/>
      <c r="AA200" s="229"/>
      <c r="AB200" s="229"/>
    </row>
    <row r="201" spans="23:28" x14ac:dyDescent="0.2">
      <c r="W201" s="229"/>
      <c r="X201" s="229"/>
      <c r="Y201" s="229"/>
      <c r="Z201" s="229"/>
      <c r="AA201" s="229"/>
      <c r="AB201" s="229"/>
    </row>
    <row r="202" spans="23:28" x14ac:dyDescent="0.2">
      <c r="W202" s="229"/>
      <c r="X202" s="229"/>
      <c r="Y202" s="229"/>
      <c r="Z202" s="229"/>
      <c r="AA202" s="229"/>
      <c r="AB202" s="229"/>
    </row>
    <row r="203" spans="23:28" x14ac:dyDescent="0.2">
      <c r="W203" s="229"/>
      <c r="X203" s="229"/>
      <c r="Y203" s="229"/>
      <c r="Z203" s="229"/>
      <c r="AA203" s="229"/>
      <c r="AB203" s="229"/>
    </row>
    <row r="204" spans="23:28" x14ac:dyDescent="0.2">
      <c r="W204" s="229"/>
      <c r="X204" s="229"/>
      <c r="Y204" s="229"/>
      <c r="Z204" s="229"/>
      <c r="AA204" s="229"/>
      <c r="AB204" s="229"/>
    </row>
    <row r="205" spans="23:28" x14ac:dyDescent="0.2">
      <c r="W205" s="229"/>
      <c r="X205" s="229"/>
      <c r="Y205" s="229"/>
      <c r="Z205" s="229"/>
      <c r="AA205" s="229"/>
      <c r="AB205" s="229"/>
    </row>
    <row r="206" spans="23:28" x14ac:dyDescent="0.2">
      <c r="W206" s="229"/>
      <c r="X206" s="229"/>
      <c r="Y206" s="229"/>
      <c r="Z206" s="229"/>
      <c r="AA206" s="229"/>
      <c r="AB206" s="229"/>
    </row>
    <row r="207" spans="23:28" x14ac:dyDescent="0.2">
      <c r="W207" s="229"/>
      <c r="X207" s="229"/>
      <c r="Y207" s="229"/>
      <c r="Z207" s="229"/>
      <c r="AA207" s="229"/>
      <c r="AB207" s="229"/>
    </row>
    <row r="208" spans="23:28" x14ac:dyDescent="0.2">
      <c r="W208" s="229"/>
      <c r="X208" s="229"/>
      <c r="Y208" s="229"/>
      <c r="Z208" s="229"/>
      <c r="AA208" s="229"/>
      <c r="AB208" s="229"/>
    </row>
    <row r="209" spans="23:28" x14ac:dyDescent="0.2">
      <c r="W209" s="229"/>
      <c r="X209" s="229"/>
      <c r="Y209" s="229"/>
      <c r="Z209" s="229"/>
      <c r="AA209" s="229"/>
      <c r="AB209" s="229"/>
    </row>
    <row r="210" spans="23:28" x14ac:dyDescent="0.2">
      <c r="W210" s="229"/>
      <c r="X210" s="229"/>
      <c r="Y210" s="229"/>
      <c r="Z210" s="229"/>
      <c r="AA210" s="229"/>
      <c r="AB210" s="229"/>
    </row>
    <row r="211" spans="23:28" x14ac:dyDescent="0.2">
      <c r="W211" s="229"/>
      <c r="X211" s="229"/>
      <c r="Y211" s="229"/>
      <c r="Z211" s="229"/>
      <c r="AA211" s="229"/>
      <c r="AB211" s="229"/>
    </row>
    <row r="212" spans="23:28" x14ac:dyDescent="0.2">
      <c r="W212" s="229"/>
      <c r="X212" s="229"/>
      <c r="Y212" s="229"/>
      <c r="Z212" s="229"/>
      <c r="AA212" s="229"/>
      <c r="AB212" s="229"/>
    </row>
    <row r="213" spans="23:28" x14ac:dyDescent="0.2">
      <c r="W213" s="229"/>
      <c r="X213" s="229"/>
      <c r="Y213" s="229"/>
      <c r="Z213" s="229"/>
      <c r="AA213" s="229"/>
      <c r="AB213" s="229"/>
    </row>
    <row r="214" spans="23:28" x14ac:dyDescent="0.2">
      <c r="W214" s="229"/>
      <c r="X214" s="229"/>
      <c r="Y214" s="229"/>
      <c r="Z214" s="229"/>
      <c r="AA214" s="229"/>
      <c r="AB214" s="229"/>
    </row>
    <row r="215" spans="23:28" x14ac:dyDescent="0.2">
      <c r="W215" s="229"/>
      <c r="X215" s="229"/>
      <c r="Y215" s="229"/>
      <c r="Z215" s="229"/>
      <c r="AA215" s="229"/>
      <c r="AB215" s="229"/>
    </row>
    <row r="216" spans="23:28" x14ac:dyDescent="0.2">
      <c r="W216" s="229"/>
      <c r="X216" s="229"/>
      <c r="Y216" s="229"/>
      <c r="Z216" s="229"/>
      <c r="AA216" s="229"/>
      <c r="AB216" s="229"/>
    </row>
    <row r="217" spans="23:28" x14ac:dyDescent="0.2">
      <c r="W217" s="229"/>
      <c r="X217" s="229"/>
      <c r="Y217" s="229"/>
      <c r="Z217" s="229"/>
      <c r="AA217" s="229"/>
      <c r="AB217" s="229"/>
    </row>
    <row r="218" spans="23:28" x14ac:dyDescent="0.2">
      <c r="W218" s="229"/>
      <c r="X218" s="229"/>
      <c r="Y218" s="229"/>
      <c r="Z218" s="229"/>
      <c r="AA218" s="229"/>
      <c r="AB218" s="229"/>
    </row>
    <row r="219" spans="23:28" x14ac:dyDescent="0.2">
      <c r="W219" s="229"/>
      <c r="X219" s="229"/>
      <c r="Y219" s="229"/>
      <c r="Z219" s="229"/>
      <c r="AA219" s="229"/>
      <c r="AB219" s="229"/>
    </row>
    <row r="220" spans="23:28" x14ac:dyDescent="0.2">
      <c r="W220" s="229"/>
      <c r="X220" s="229"/>
      <c r="Y220" s="229"/>
      <c r="Z220" s="229"/>
      <c r="AA220" s="229"/>
      <c r="AB220" s="229"/>
    </row>
    <row r="221" spans="23:28" x14ac:dyDescent="0.2">
      <c r="W221" s="229"/>
      <c r="X221" s="229"/>
      <c r="Y221" s="229"/>
      <c r="Z221" s="229"/>
      <c r="AA221" s="229"/>
      <c r="AB221" s="229"/>
    </row>
    <row r="222" spans="23:28" x14ac:dyDescent="0.2">
      <c r="W222" s="229"/>
      <c r="X222" s="229"/>
      <c r="Y222" s="229"/>
      <c r="Z222" s="229"/>
      <c r="AA222" s="229"/>
      <c r="AB222" s="229"/>
    </row>
    <row r="223" spans="23:28" x14ac:dyDescent="0.2">
      <c r="W223" s="229"/>
      <c r="X223" s="229"/>
      <c r="Y223" s="229"/>
      <c r="Z223" s="229"/>
      <c r="AA223" s="229"/>
      <c r="AB223" s="229"/>
    </row>
    <row r="224" spans="23:28" x14ac:dyDescent="0.2">
      <c r="W224" s="229"/>
      <c r="X224" s="229"/>
      <c r="Y224" s="229"/>
      <c r="Z224" s="229"/>
      <c r="AA224" s="229"/>
      <c r="AB224" s="229"/>
    </row>
    <row r="225" spans="23:28" x14ac:dyDescent="0.2">
      <c r="W225" s="229"/>
      <c r="X225" s="229"/>
      <c r="Y225" s="229"/>
      <c r="Z225" s="229"/>
      <c r="AA225" s="229"/>
      <c r="AB225" s="229"/>
    </row>
    <row r="226" spans="23:28" x14ac:dyDescent="0.2">
      <c r="W226" s="229"/>
      <c r="X226" s="229"/>
      <c r="Y226" s="229"/>
      <c r="Z226" s="229"/>
      <c r="AA226" s="229"/>
      <c r="AB226" s="229"/>
    </row>
    <row r="227" spans="23:28" x14ac:dyDescent="0.2">
      <c r="W227" s="229"/>
      <c r="X227" s="229"/>
      <c r="Y227" s="229"/>
      <c r="Z227" s="229"/>
      <c r="AA227" s="229"/>
      <c r="AB227" s="229"/>
    </row>
    <row r="228" spans="23:28" x14ac:dyDescent="0.2">
      <c r="W228" s="229"/>
      <c r="X228" s="229"/>
      <c r="Y228" s="229"/>
      <c r="Z228" s="229"/>
      <c r="AA228" s="229"/>
      <c r="AB228" s="229"/>
    </row>
    <row r="229" spans="23:28" x14ac:dyDescent="0.2">
      <c r="W229" s="229"/>
      <c r="X229" s="229"/>
      <c r="Y229" s="229"/>
      <c r="Z229" s="229"/>
      <c r="AA229" s="229"/>
      <c r="AB229" s="229"/>
    </row>
    <row r="230" spans="23:28" x14ac:dyDescent="0.2">
      <c r="W230" s="229"/>
      <c r="X230" s="229"/>
      <c r="Y230" s="229"/>
      <c r="Z230" s="229"/>
      <c r="AA230" s="229"/>
      <c r="AB230" s="229"/>
    </row>
    <row r="231" spans="23:28" x14ac:dyDescent="0.2">
      <c r="W231" s="229"/>
      <c r="X231" s="229"/>
      <c r="Y231" s="229"/>
      <c r="Z231" s="229"/>
      <c r="AA231" s="229"/>
      <c r="AB231" s="229"/>
    </row>
    <row r="232" spans="23:28" x14ac:dyDescent="0.2">
      <c r="W232" s="229"/>
      <c r="X232" s="229"/>
      <c r="Y232" s="229"/>
      <c r="Z232" s="229"/>
      <c r="AA232" s="229"/>
      <c r="AB232" s="229"/>
    </row>
    <row r="233" spans="23:28" x14ac:dyDescent="0.2">
      <c r="W233" s="229"/>
      <c r="X233" s="229"/>
      <c r="Y233" s="229"/>
      <c r="Z233" s="229"/>
      <c r="AA233" s="229"/>
      <c r="AB233" s="229"/>
    </row>
    <row r="234" spans="23:28" x14ac:dyDescent="0.2">
      <c r="W234" s="229"/>
      <c r="X234" s="229"/>
      <c r="Y234" s="229"/>
      <c r="Z234" s="229"/>
      <c r="AA234" s="229"/>
      <c r="AB234" s="229"/>
    </row>
    <row r="235" spans="23:28" x14ac:dyDescent="0.2">
      <c r="W235" s="229"/>
      <c r="X235" s="229"/>
      <c r="Y235" s="229"/>
      <c r="Z235" s="229"/>
      <c r="AA235" s="229"/>
      <c r="AB235" s="229"/>
    </row>
    <row r="236" spans="23:28" x14ac:dyDescent="0.2">
      <c r="W236" s="229"/>
      <c r="X236" s="229"/>
      <c r="Y236" s="229"/>
      <c r="Z236" s="229"/>
      <c r="AA236" s="229"/>
      <c r="AB236" s="229"/>
    </row>
    <row r="237" spans="23:28" x14ac:dyDescent="0.2">
      <c r="W237" s="229"/>
      <c r="X237" s="229"/>
      <c r="Y237" s="229"/>
      <c r="Z237" s="229"/>
      <c r="AA237" s="229"/>
      <c r="AB237" s="229"/>
    </row>
    <row r="238" spans="23:28" x14ac:dyDescent="0.2">
      <c r="W238" s="229"/>
      <c r="X238" s="229"/>
      <c r="Y238" s="229"/>
      <c r="Z238" s="229"/>
      <c r="AA238" s="229"/>
      <c r="AB238" s="229"/>
    </row>
    <row r="239" spans="23:28" x14ac:dyDescent="0.2">
      <c r="W239" s="229"/>
      <c r="X239" s="229"/>
      <c r="Y239" s="229"/>
      <c r="Z239" s="229"/>
      <c r="AA239" s="229"/>
      <c r="AB239" s="229"/>
    </row>
    <row r="240" spans="23:28" x14ac:dyDescent="0.2">
      <c r="W240" s="229"/>
      <c r="X240" s="229"/>
      <c r="Y240" s="229"/>
      <c r="Z240" s="229"/>
      <c r="AA240" s="229"/>
      <c r="AB240" s="229"/>
    </row>
    <row r="241" spans="23:28" x14ac:dyDescent="0.2">
      <c r="W241" s="229"/>
      <c r="X241" s="229"/>
      <c r="Y241" s="229"/>
      <c r="Z241" s="229"/>
      <c r="AA241" s="229"/>
      <c r="AB241" s="229"/>
    </row>
    <row r="242" spans="23:28" x14ac:dyDescent="0.2">
      <c r="W242" s="229"/>
      <c r="X242" s="229"/>
      <c r="Y242" s="229"/>
      <c r="Z242" s="229"/>
      <c r="AA242" s="229"/>
      <c r="AB242" s="229"/>
    </row>
    <row r="243" spans="23:28" x14ac:dyDescent="0.2">
      <c r="W243" s="229"/>
      <c r="X243" s="229"/>
      <c r="Y243" s="229"/>
      <c r="Z243" s="229"/>
      <c r="AA243" s="229"/>
      <c r="AB243" s="229"/>
    </row>
    <row r="244" spans="23:28" x14ac:dyDescent="0.2">
      <c r="W244" s="229"/>
      <c r="X244" s="229"/>
      <c r="Y244" s="229"/>
      <c r="Z244" s="229"/>
      <c r="AA244" s="229"/>
      <c r="AB244" s="229"/>
    </row>
    <row r="245" spans="23:28" x14ac:dyDescent="0.2">
      <c r="W245" s="229"/>
      <c r="X245" s="229"/>
      <c r="Y245" s="229"/>
      <c r="Z245" s="229"/>
      <c r="AA245" s="229"/>
      <c r="AB245" s="229"/>
    </row>
    <row r="246" spans="23:28" x14ac:dyDescent="0.2">
      <c r="W246" s="229"/>
      <c r="X246" s="229"/>
      <c r="Y246" s="229"/>
      <c r="Z246" s="229"/>
      <c r="AA246" s="229"/>
      <c r="AB246" s="229"/>
    </row>
    <row r="247" spans="23:28" x14ac:dyDescent="0.2">
      <c r="W247" s="229"/>
      <c r="X247" s="229"/>
      <c r="Y247" s="229"/>
      <c r="Z247" s="229"/>
      <c r="AA247" s="229"/>
      <c r="AB247" s="229"/>
    </row>
    <row r="248" spans="23:28" x14ac:dyDescent="0.2">
      <c r="W248" s="229"/>
      <c r="X248" s="229"/>
      <c r="Y248" s="229"/>
      <c r="Z248" s="229"/>
      <c r="AA248" s="229"/>
      <c r="AB248" s="229"/>
    </row>
    <row r="249" spans="23:28" x14ac:dyDescent="0.2">
      <c r="W249" s="229"/>
      <c r="X249" s="229"/>
      <c r="Y249" s="229"/>
      <c r="Z249" s="229"/>
      <c r="AA249" s="229"/>
      <c r="AB249" s="229"/>
    </row>
    <row r="250" spans="23:28" x14ac:dyDescent="0.2">
      <c r="W250" s="229"/>
      <c r="X250" s="229"/>
      <c r="Y250" s="229"/>
      <c r="Z250" s="229"/>
      <c r="AA250" s="229"/>
      <c r="AB250" s="229"/>
    </row>
    <row r="251" spans="23:28" x14ac:dyDescent="0.2">
      <c r="W251" s="229"/>
      <c r="X251" s="229"/>
      <c r="Y251" s="229"/>
      <c r="Z251" s="229"/>
      <c r="AA251" s="229"/>
      <c r="AB251" s="229"/>
    </row>
    <row r="252" spans="23:28" x14ac:dyDescent="0.2">
      <c r="W252" s="229"/>
      <c r="X252" s="229"/>
      <c r="Y252" s="229"/>
      <c r="Z252" s="229"/>
      <c r="AA252" s="229"/>
      <c r="AB252" s="229"/>
    </row>
    <row r="253" spans="23:28" x14ac:dyDescent="0.2">
      <c r="W253" s="229"/>
      <c r="X253" s="229"/>
      <c r="Y253" s="229"/>
      <c r="Z253" s="229"/>
      <c r="AA253" s="229"/>
      <c r="AB253" s="229"/>
    </row>
    <row r="254" spans="23:28" x14ac:dyDescent="0.2">
      <c r="W254" s="229"/>
      <c r="X254" s="229"/>
      <c r="Y254" s="229"/>
      <c r="Z254" s="229"/>
      <c r="AA254" s="229"/>
      <c r="AB254" s="229"/>
    </row>
    <row r="255" spans="23:28" x14ac:dyDescent="0.2">
      <c r="W255" s="229"/>
      <c r="X255" s="229"/>
      <c r="Y255" s="229"/>
      <c r="Z255" s="229"/>
      <c r="AA255" s="229"/>
      <c r="AB255" s="229"/>
    </row>
    <row r="256" spans="23:28" x14ac:dyDescent="0.2">
      <c r="W256" s="229"/>
      <c r="X256" s="229"/>
      <c r="Y256" s="229"/>
      <c r="Z256" s="229"/>
      <c r="AA256" s="229"/>
      <c r="AB256" s="229"/>
    </row>
    <row r="257" spans="23:28" x14ac:dyDescent="0.2">
      <c r="W257" s="229"/>
      <c r="X257" s="229"/>
      <c r="Y257" s="229"/>
      <c r="Z257" s="229"/>
      <c r="AA257" s="229"/>
      <c r="AB257" s="229"/>
    </row>
    <row r="258" spans="23:28" x14ac:dyDescent="0.2">
      <c r="W258" s="229"/>
      <c r="X258" s="229"/>
      <c r="Y258" s="229"/>
      <c r="Z258" s="229"/>
      <c r="AA258" s="229"/>
      <c r="AB258" s="229"/>
    </row>
    <row r="259" spans="23:28" x14ac:dyDescent="0.2">
      <c r="W259" s="229"/>
      <c r="X259" s="229"/>
      <c r="Y259" s="229"/>
      <c r="Z259" s="229"/>
      <c r="AA259" s="229"/>
      <c r="AB259" s="229"/>
    </row>
    <row r="260" spans="23:28" x14ac:dyDescent="0.2">
      <c r="W260" s="229"/>
      <c r="X260" s="229"/>
      <c r="Y260" s="229"/>
      <c r="Z260" s="229"/>
      <c r="AA260" s="229"/>
      <c r="AB260" s="229"/>
    </row>
    <row r="261" spans="23:28" x14ac:dyDescent="0.2">
      <c r="W261" s="229"/>
      <c r="X261" s="229"/>
      <c r="Y261" s="229"/>
      <c r="Z261" s="229"/>
      <c r="AA261" s="229"/>
      <c r="AB261" s="229"/>
    </row>
    <row r="262" spans="23:28" x14ac:dyDescent="0.2">
      <c r="W262" s="229"/>
      <c r="X262" s="229"/>
      <c r="Y262" s="229"/>
      <c r="Z262" s="229"/>
      <c r="AA262" s="229"/>
      <c r="AB262" s="229"/>
    </row>
    <row r="263" spans="23:28" x14ac:dyDescent="0.2">
      <c r="W263" s="229"/>
      <c r="X263" s="229"/>
      <c r="Y263" s="229"/>
      <c r="Z263" s="229"/>
      <c r="AA263" s="229"/>
      <c r="AB263" s="229"/>
    </row>
    <row r="264" spans="23:28" x14ac:dyDescent="0.2">
      <c r="W264" s="229"/>
      <c r="X264" s="229"/>
      <c r="Y264" s="229"/>
      <c r="Z264" s="229"/>
      <c r="AA264" s="229"/>
      <c r="AB264" s="229"/>
    </row>
    <row r="265" spans="23:28" x14ac:dyDescent="0.2">
      <c r="W265" s="229"/>
      <c r="X265" s="229"/>
      <c r="Y265" s="229"/>
      <c r="Z265" s="229"/>
      <c r="AA265" s="229"/>
      <c r="AB265" s="229"/>
    </row>
    <row r="266" spans="23:28" x14ac:dyDescent="0.2">
      <c r="W266" s="229"/>
      <c r="X266" s="229"/>
      <c r="Y266" s="229"/>
      <c r="Z266" s="229"/>
      <c r="AA266" s="229"/>
      <c r="AB266" s="229"/>
    </row>
    <row r="267" spans="23:28" x14ac:dyDescent="0.2">
      <c r="W267" s="229"/>
      <c r="X267" s="229"/>
      <c r="Y267" s="229"/>
      <c r="Z267" s="229"/>
      <c r="AA267" s="229"/>
      <c r="AB267" s="229"/>
    </row>
    <row r="268" spans="23:28" x14ac:dyDescent="0.2">
      <c r="W268" s="229"/>
      <c r="X268" s="229"/>
      <c r="Y268" s="229"/>
      <c r="Z268" s="229"/>
      <c r="AA268" s="229"/>
      <c r="AB268" s="229"/>
    </row>
    <row r="269" spans="23:28" x14ac:dyDescent="0.2">
      <c r="W269" s="229"/>
      <c r="X269" s="229"/>
      <c r="Y269" s="229"/>
      <c r="Z269" s="229"/>
      <c r="AA269" s="229"/>
      <c r="AB269" s="229"/>
    </row>
    <row r="270" spans="23:28" x14ac:dyDescent="0.2">
      <c r="W270" s="229"/>
      <c r="X270" s="229"/>
      <c r="Y270" s="229"/>
      <c r="Z270" s="229"/>
      <c r="AA270" s="229"/>
      <c r="AB270" s="229"/>
    </row>
    <row r="271" spans="23:28" x14ac:dyDescent="0.2">
      <c r="W271" s="229"/>
      <c r="X271" s="229"/>
      <c r="Y271" s="229"/>
      <c r="Z271" s="229"/>
      <c r="AA271" s="229"/>
      <c r="AB271" s="229"/>
    </row>
    <row r="272" spans="23:28" x14ac:dyDescent="0.2">
      <c r="W272" s="229"/>
      <c r="X272" s="229"/>
      <c r="Y272" s="229"/>
      <c r="Z272" s="229"/>
      <c r="AA272" s="229"/>
      <c r="AB272" s="229"/>
    </row>
    <row r="273" spans="23:28" x14ac:dyDescent="0.2">
      <c r="W273" s="229"/>
      <c r="X273" s="229"/>
      <c r="Y273" s="229"/>
      <c r="Z273" s="229"/>
      <c r="AA273" s="229"/>
      <c r="AB273" s="229"/>
    </row>
    <row r="274" spans="23:28" x14ac:dyDescent="0.2">
      <c r="W274" s="229"/>
      <c r="X274" s="229"/>
      <c r="Y274" s="229"/>
      <c r="Z274" s="229"/>
      <c r="AA274" s="229"/>
      <c r="AB274" s="229"/>
    </row>
    <row r="275" spans="23:28" x14ac:dyDescent="0.2">
      <c r="W275" s="229"/>
      <c r="X275" s="229"/>
      <c r="Y275" s="229"/>
      <c r="Z275" s="229"/>
      <c r="AA275" s="229"/>
      <c r="AB275" s="229"/>
    </row>
    <row r="276" spans="23:28" x14ac:dyDescent="0.2">
      <c r="W276" s="229"/>
      <c r="X276" s="229"/>
      <c r="Y276" s="229"/>
      <c r="Z276" s="229"/>
      <c r="AA276" s="229"/>
      <c r="AB276" s="229"/>
    </row>
    <row r="277" spans="23:28" x14ac:dyDescent="0.2">
      <c r="W277" s="229"/>
      <c r="X277" s="229"/>
      <c r="Y277" s="229"/>
      <c r="Z277" s="229"/>
      <c r="AA277" s="229"/>
      <c r="AB277" s="229"/>
    </row>
    <row r="278" spans="23:28" x14ac:dyDescent="0.2">
      <c r="W278" s="229"/>
      <c r="X278" s="229"/>
      <c r="Y278" s="229"/>
      <c r="Z278" s="229"/>
      <c r="AA278" s="229"/>
      <c r="AB278" s="229"/>
    </row>
    <row r="279" spans="23:28" x14ac:dyDescent="0.2">
      <c r="W279" s="229"/>
      <c r="X279" s="229"/>
      <c r="Y279" s="229"/>
      <c r="Z279" s="229"/>
      <c r="AA279" s="229"/>
      <c r="AB279" s="229"/>
    </row>
    <row r="280" spans="23:28" x14ac:dyDescent="0.2">
      <c r="W280" s="229"/>
      <c r="X280" s="229"/>
      <c r="Y280" s="229"/>
      <c r="Z280" s="229"/>
      <c r="AA280" s="229"/>
      <c r="AB280" s="229"/>
    </row>
    <row r="281" spans="23:28" x14ac:dyDescent="0.2">
      <c r="W281" s="229"/>
      <c r="X281" s="229"/>
      <c r="Y281" s="229"/>
      <c r="Z281" s="229"/>
      <c r="AA281" s="229"/>
      <c r="AB281" s="229"/>
    </row>
    <row r="282" spans="23:28" x14ac:dyDescent="0.2">
      <c r="W282" s="229"/>
      <c r="X282" s="229"/>
      <c r="Y282" s="229"/>
      <c r="Z282" s="229"/>
      <c r="AA282" s="229"/>
      <c r="AB282" s="229"/>
    </row>
    <row r="283" spans="23:28" x14ac:dyDescent="0.2">
      <c r="W283" s="229"/>
      <c r="X283" s="229"/>
      <c r="Y283" s="229"/>
      <c r="Z283" s="229"/>
      <c r="AA283" s="229"/>
      <c r="AB283" s="229"/>
    </row>
    <row r="284" spans="23:28" x14ac:dyDescent="0.2">
      <c r="W284" s="229"/>
      <c r="X284" s="229"/>
      <c r="Y284" s="229"/>
      <c r="Z284" s="229"/>
      <c r="AA284" s="229"/>
      <c r="AB284" s="229"/>
    </row>
    <row r="285" spans="23:28" x14ac:dyDescent="0.2">
      <c r="W285" s="229"/>
      <c r="X285" s="229"/>
      <c r="Y285" s="229"/>
      <c r="Z285" s="229"/>
      <c r="AA285" s="229"/>
      <c r="AB285" s="229"/>
    </row>
    <row r="286" spans="23:28" x14ac:dyDescent="0.2">
      <c r="W286" s="229"/>
      <c r="X286" s="229"/>
      <c r="Y286" s="229"/>
      <c r="Z286" s="229"/>
      <c r="AA286" s="229"/>
      <c r="AB286" s="229"/>
    </row>
  </sheetData>
  <autoFilter ref="B9:AT58" xr:uid="{00000000-0009-0000-0000-000000000000}"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7" showButton="0"/>
    <filterColumn colId="18" showButton="0"/>
    <filterColumn colId="20" showButton="0"/>
    <filterColumn colId="21" showButton="0"/>
    <filterColumn colId="22" showButton="0"/>
    <filterColumn colId="24" showButton="0"/>
    <filterColumn colId="25" showButton="0"/>
    <filterColumn colId="26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</autoFilter>
  <mergeCells count="48">
    <mergeCell ref="B57:L57"/>
    <mergeCell ref="M57:S57"/>
    <mergeCell ref="T57:AR57"/>
    <mergeCell ref="B58:L58"/>
    <mergeCell ref="M58:S58"/>
    <mergeCell ref="T58:AR58"/>
    <mergeCell ref="AE33:AE40"/>
    <mergeCell ref="AE41:AE45"/>
    <mergeCell ref="AE46:AE48"/>
    <mergeCell ref="AE49:AE50"/>
    <mergeCell ref="B51:B55"/>
    <mergeCell ref="AE51:AE55"/>
    <mergeCell ref="AE25:AE32"/>
    <mergeCell ref="AE9:AE10"/>
    <mergeCell ref="AF9:AQ9"/>
    <mergeCell ref="AR9:AR10"/>
    <mergeCell ref="AS9:AS10"/>
    <mergeCell ref="AE11:AE13"/>
    <mergeCell ref="AE14:AE15"/>
    <mergeCell ref="AE16:AE17"/>
    <mergeCell ref="AE18:AE20"/>
    <mergeCell ref="AE21:AE24"/>
    <mergeCell ref="AT9:AT10"/>
    <mergeCell ref="S9:U9"/>
    <mergeCell ref="V9:Y9"/>
    <mergeCell ref="Z9:AC9"/>
    <mergeCell ref="AD9:AD10"/>
    <mergeCell ref="G9:G10"/>
    <mergeCell ref="H9:H10"/>
    <mergeCell ref="I9:I10"/>
    <mergeCell ref="J9:P9"/>
    <mergeCell ref="Q9:Q10"/>
    <mergeCell ref="AU46:AW46"/>
    <mergeCell ref="AU48:AX48"/>
    <mergeCell ref="B5:C5"/>
    <mergeCell ref="D5:E5"/>
    <mergeCell ref="B1:K3"/>
    <mergeCell ref="L1:AN3"/>
    <mergeCell ref="AO1:AR1"/>
    <mergeCell ref="AO2:AR2"/>
    <mergeCell ref="AO3:AR3"/>
    <mergeCell ref="R9:R10"/>
    <mergeCell ref="C6:D6"/>
    <mergeCell ref="B9:B10"/>
    <mergeCell ref="C9:C10"/>
    <mergeCell ref="D9:D10"/>
    <mergeCell ref="E9:E10"/>
    <mergeCell ref="F9:F10"/>
  </mergeCells>
  <dataValidations count="5">
    <dataValidation type="list" allowBlank="1" showInputMessage="1" showErrorMessage="1" sqref="N21:N24" xr:uid="{00000000-0002-0000-0000-000000000000}">
      <formula1>#REF!</formula1>
    </dataValidation>
    <dataValidation type="list" allowBlank="1" showInputMessage="1" showErrorMessage="1" sqref="N19 N11:N15" xr:uid="{00000000-0002-0000-0000-000001000000}">
      <formula1>$BI$10:$BI$13</formula1>
    </dataValidation>
    <dataValidation type="list" allowBlank="1" showInputMessage="1" showErrorMessage="1" sqref="N18 N20" xr:uid="{00000000-0002-0000-0000-000002000000}">
      <formula1>$AF$6:$AF$9</formula1>
    </dataValidation>
    <dataValidation type="list" allowBlank="1" showInputMessage="1" showErrorMessage="1" sqref="N16:N17" xr:uid="{00000000-0002-0000-0000-000003000000}">
      <formula1>$BI$10:$BI$10</formula1>
    </dataValidation>
    <dataValidation type="list" allowBlank="1" showInputMessage="1" showErrorMessage="1" sqref="N48:N55" xr:uid="{00000000-0002-0000-0000-000004000000}">
      <formula1>#REF!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E4:I7"/>
  <sheetViews>
    <sheetView workbookViewId="0">
      <selection activeCell="E5" sqref="E5:I7"/>
    </sheetView>
  </sheetViews>
  <sheetFormatPr baseColWidth="10" defaultRowHeight="15" x14ac:dyDescent="0.25"/>
  <cols>
    <col min="6" max="6" width="12.140625" customWidth="1"/>
    <col min="7" max="7" width="13.42578125" customWidth="1"/>
    <col min="8" max="8" width="16.42578125" customWidth="1"/>
    <col min="9" max="9" width="13.140625" customWidth="1"/>
  </cols>
  <sheetData>
    <row r="4" spans="5:9" ht="60" customHeight="1" x14ac:dyDescent="0.25"/>
    <row r="5" spans="5:9" ht="35.25" customHeight="1" x14ac:dyDescent="0.25">
      <c r="E5" s="281" t="s">
        <v>12</v>
      </c>
      <c r="F5" s="281"/>
      <c r="G5" s="281"/>
      <c r="H5" s="41" t="s">
        <v>348</v>
      </c>
      <c r="I5" s="42" t="s">
        <v>347</v>
      </c>
    </row>
    <row r="6" spans="5:9" ht="82.5" customHeight="1" x14ac:dyDescent="0.25">
      <c r="E6" s="43" t="s">
        <v>81</v>
      </c>
      <c r="F6" s="43" t="s">
        <v>82</v>
      </c>
      <c r="G6" s="43" t="s">
        <v>83</v>
      </c>
      <c r="H6" s="44" t="s">
        <v>84</v>
      </c>
      <c r="I6" s="45">
        <v>0.15</v>
      </c>
    </row>
    <row r="7" spans="5:9" ht="63.75" x14ac:dyDescent="0.25">
      <c r="E7" s="50" t="s">
        <v>87</v>
      </c>
      <c r="F7" s="43" t="s">
        <v>88</v>
      </c>
      <c r="G7" s="50" t="s">
        <v>89</v>
      </c>
      <c r="H7" s="44" t="s">
        <v>90</v>
      </c>
      <c r="I7" s="45">
        <v>0.95</v>
      </c>
    </row>
  </sheetData>
  <mergeCells count="1">
    <mergeCell ref="E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CAMILO ANDRES RAMIREZ BELTRAN</cp:lastModifiedBy>
  <dcterms:created xsi:type="dcterms:W3CDTF">2020-02-14T05:23:04Z</dcterms:created>
  <dcterms:modified xsi:type="dcterms:W3CDTF">2020-02-20T13:24:52Z</dcterms:modified>
</cp:coreProperties>
</file>