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/>
  <mc:AlternateContent xmlns:mc="http://schemas.openxmlformats.org/markup-compatibility/2006">
    <mc:Choice Requires="x15">
      <x15ac:absPath xmlns:x15ac="http://schemas.microsoft.com/office/spreadsheetml/2010/11/ac" url="C:\Users\dmreina\Downloads\"/>
    </mc:Choice>
  </mc:AlternateContent>
  <xr:revisionPtr revIDLastSave="0" documentId="13_ncr:1_{003B475A-EED6-454A-9123-C9E5501B3C8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CONTRATOS 202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21" i="1"/>
  <c r="J22" i="1"/>
  <c r="J23" i="1"/>
  <c r="J24" i="1"/>
  <c r="J25" i="1"/>
  <c r="J26" i="1"/>
  <c r="J33" i="1"/>
  <c r="J34" i="1"/>
  <c r="J35" i="1"/>
  <c r="J36" i="1"/>
  <c r="J37" i="1"/>
  <c r="J38" i="1"/>
  <c r="J45" i="1"/>
  <c r="J46" i="1"/>
  <c r="J47" i="1"/>
  <c r="J48" i="1"/>
  <c r="J49" i="1"/>
  <c r="J50" i="1"/>
  <c r="J57" i="1"/>
  <c r="J59" i="1"/>
  <c r="J60" i="1"/>
  <c r="J61" i="1"/>
  <c r="J62" i="1"/>
  <c r="J63" i="1"/>
  <c r="J64" i="1"/>
  <c r="J65" i="1"/>
  <c r="J69" i="1"/>
  <c r="J70" i="1"/>
  <c r="J71" i="1"/>
  <c r="J72" i="1"/>
  <c r="J73" i="1"/>
  <c r="J74" i="1"/>
  <c r="J75" i="1"/>
  <c r="J76" i="1"/>
  <c r="J77" i="1"/>
  <c r="J81" i="1"/>
  <c r="J82" i="1"/>
  <c r="J83" i="1"/>
  <c r="J84" i="1"/>
  <c r="J85" i="1"/>
  <c r="J86" i="1"/>
  <c r="J87" i="1"/>
  <c r="J88" i="1"/>
  <c r="J89" i="1"/>
  <c r="J93" i="1"/>
  <c r="J94" i="1"/>
  <c r="J95" i="1"/>
  <c r="J96" i="1"/>
  <c r="J97" i="1"/>
  <c r="J98" i="1"/>
  <c r="J99" i="1"/>
  <c r="J100" i="1"/>
  <c r="J101" i="1"/>
  <c r="J105" i="1"/>
  <c r="J106" i="1"/>
  <c r="J107" i="1"/>
  <c r="J2" i="1"/>
  <c r="I3" i="1"/>
  <c r="I4" i="1"/>
  <c r="I5" i="1"/>
  <c r="I6" i="1"/>
  <c r="I9" i="1"/>
  <c r="I10" i="1"/>
  <c r="I11" i="1"/>
  <c r="I12" i="1"/>
  <c r="I13" i="1"/>
  <c r="I14" i="1"/>
  <c r="I15" i="1"/>
  <c r="I16" i="1"/>
  <c r="I17" i="1"/>
  <c r="I18" i="1"/>
  <c r="I21" i="1"/>
  <c r="I22" i="1"/>
  <c r="I23" i="1"/>
  <c r="I24" i="1"/>
  <c r="I25" i="1"/>
  <c r="I26" i="1"/>
  <c r="I27" i="1"/>
  <c r="I28" i="1"/>
  <c r="I29" i="1"/>
  <c r="I30" i="1"/>
  <c r="I33" i="1"/>
  <c r="I34" i="1"/>
  <c r="I35" i="1"/>
  <c r="I36" i="1"/>
  <c r="I37" i="1"/>
  <c r="I38" i="1"/>
  <c r="I39" i="1"/>
  <c r="I40" i="1"/>
  <c r="I41" i="1"/>
  <c r="I42" i="1"/>
  <c r="I45" i="1"/>
  <c r="I46" i="1"/>
  <c r="I47" i="1"/>
  <c r="I48" i="1"/>
  <c r="I49" i="1"/>
  <c r="I50" i="1"/>
  <c r="I51" i="1"/>
  <c r="I52" i="1"/>
  <c r="I53" i="1"/>
  <c r="I54" i="1"/>
  <c r="I57" i="1"/>
  <c r="I58" i="1"/>
  <c r="I59" i="1"/>
  <c r="I60" i="1"/>
  <c r="I61" i="1"/>
  <c r="I62" i="1"/>
  <c r="I63" i="1"/>
  <c r="I64" i="1"/>
  <c r="I65" i="1"/>
  <c r="I66" i="1"/>
  <c r="I69" i="1"/>
  <c r="I70" i="1"/>
  <c r="I71" i="1"/>
  <c r="I72" i="1"/>
  <c r="I73" i="1"/>
  <c r="I74" i="1"/>
  <c r="I75" i="1"/>
  <c r="I76" i="1"/>
  <c r="I77" i="1"/>
  <c r="I78" i="1"/>
  <c r="I81" i="1"/>
  <c r="I82" i="1"/>
  <c r="I83" i="1"/>
  <c r="I84" i="1"/>
  <c r="I85" i="1"/>
  <c r="I86" i="1"/>
  <c r="I87" i="1"/>
  <c r="I88" i="1"/>
  <c r="I89" i="1"/>
  <c r="I90" i="1"/>
  <c r="I93" i="1"/>
  <c r="I94" i="1"/>
  <c r="I95" i="1"/>
  <c r="I96" i="1"/>
  <c r="I97" i="1"/>
  <c r="I98" i="1"/>
  <c r="I99" i="1"/>
  <c r="I100" i="1"/>
  <c r="I101" i="1"/>
  <c r="I102" i="1"/>
  <c r="I105" i="1"/>
  <c r="I106" i="1"/>
  <c r="I107" i="1"/>
  <c r="I2" i="1"/>
  <c r="G3" i="1"/>
  <c r="J3" i="1" s="1"/>
  <c r="G4" i="1"/>
  <c r="J4" i="1" s="1"/>
  <c r="G5" i="1"/>
  <c r="J5" i="1" s="1"/>
  <c r="G6" i="1"/>
  <c r="J6" i="1" s="1"/>
  <c r="G7" i="1"/>
  <c r="I7" i="1" s="1"/>
  <c r="G8" i="1"/>
  <c r="I8" i="1" s="1"/>
  <c r="G9" i="1"/>
  <c r="G10" i="1"/>
  <c r="G11" i="1"/>
  <c r="G12" i="1"/>
  <c r="G13" i="1"/>
  <c r="G14" i="1"/>
  <c r="J14" i="1" s="1"/>
  <c r="G15" i="1"/>
  <c r="J15" i="1" s="1"/>
  <c r="G16" i="1"/>
  <c r="J16" i="1" s="1"/>
  <c r="G17" i="1"/>
  <c r="J17" i="1" s="1"/>
  <c r="G18" i="1"/>
  <c r="J18" i="1" s="1"/>
  <c r="G19" i="1"/>
  <c r="I19" i="1" s="1"/>
  <c r="G20" i="1"/>
  <c r="I20" i="1" s="1"/>
  <c r="G21" i="1"/>
  <c r="G22" i="1"/>
  <c r="G23" i="1"/>
  <c r="G24" i="1"/>
  <c r="G25" i="1"/>
  <c r="G26" i="1"/>
  <c r="G27" i="1"/>
  <c r="J27" i="1" s="1"/>
  <c r="G28" i="1"/>
  <c r="J28" i="1" s="1"/>
  <c r="G29" i="1"/>
  <c r="J29" i="1" s="1"/>
  <c r="G30" i="1"/>
  <c r="J30" i="1" s="1"/>
  <c r="G31" i="1"/>
  <c r="I31" i="1" s="1"/>
  <c r="G32" i="1"/>
  <c r="I32" i="1" s="1"/>
  <c r="G33" i="1"/>
  <c r="G34" i="1"/>
  <c r="G35" i="1"/>
  <c r="G36" i="1"/>
  <c r="G37" i="1"/>
  <c r="G38" i="1"/>
  <c r="G39" i="1"/>
  <c r="J39" i="1" s="1"/>
  <c r="G40" i="1"/>
  <c r="J40" i="1" s="1"/>
  <c r="G41" i="1"/>
  <c r="J41" i="1" s="1"/>
  <c r="G42" i="1"/>
  <c r="J42" i="1" s="1"/>
  <c r="G43" i="1"/>
  <c r="I43" i="1" s="1"/>
  <c r="G44" i="1"/>
  <c r="I44" i="1" s="1"/>
  <c r="G45" i="1"/>
  <c r="G46" i="1"/>
  <c r="G47" i="1"/>
  <c r="G48" i="1"/>
  <c r="G49" i="1"/>
  <c r="G50" i="1"/>
  <c r="G51" i="1"/>
  <c r="J51" i="1" s="1"/>
  <c r="G52" i="1"/>
  <c r="J52" i="1" s="1"/>
  <c r="G53" i="1"/>
  <c r="J53" i="1" s="1"/>
  <c r="G54" i="1"/>
  <c r="G55" i="1"/>
  <c r="I55" i="1" s="1"/>
  <c r="G56" i="1"/>
  <c r="I56" i="1" s="1"/>
  <c r="G57" i="1"/>
  <c r="G58" i="1"/>
  <c r="G59" i="1"/>
  <c r="G60" i="1"/>
  <c r="G61" i="1"/>
  <c r="G62" i="1"/>
  <c r="G63" i="1"/>
  <c r="G64" i="1"/>
  <c r="G65" i="1"/>
  <c r="G66" i="1"/>
  <c r="J66" i="1" s="1"/>
  <c r="G67" i="1"/>
  <c r="I67" i="1" s="1"/>
  <c r="G68" i="1"/>
  <c r="I68" i="1" s="1"/>
  <c r="G69" i="1"/>
  <c r="G70" i="1"/>
  <c r="G71" i="1"/>
  <c r="G72" i="1"/>
  <c r="G73" i="1"/>
  <c r="G74" i="1"/>
  <c r="G75" i="1"/>
  <c r="G76" i="1"/>
  <c r="G77" i="1"/>
  <c r="G78" i="1"/>
  <c r="J78" i="1" s="1"/>
  <c r="G79" i="1"/>
  <c r="I79" i="1" s="1"/>
  <c r="G80" i="1"/>
  <c r="I80" i="1" s="1"/>
  <c r="G81" i="1"/>
  <c r="G82" i="1"/>
  <c r="G83" i="1"/>
  <c r="G84" i="1"/>
  <c r="G85" i="1"/>
  <c r="G86" i="1"/>
  <c r="G87" i="1"/>
  <c r="G88" i="1"/>
  <c r="G89" i="1"/>
  <c r="G90" i="1"/>
  <c r="J90" i="1" s="1"/>
  <c r="G91" i="1"/>
  <c r="I91" i="1" s="1"/>
  <c r="G92" i="1"/>
  <c r="I92" i="1" s="1"/>
  <c r="G93" i="1"/>
  <c r="G94" i="1"/>
  <c r="G95" i="1"/>
  <c r="G96" i="1"/>
  <c r="G97" i="1"/>
  <c r="G98" i="1"/>
  <c r="G99" i="1"/>
  <c r="G100" i="1"/>
  <c r="G101" i="1"/>
  <c r="G102" i="1"/>
  <c r="J102" i="1" s="1"/>
  <c r="G103" i="1"/>
  <c r="I103" i="1" s="1"/>
  <c r="G104" i="1"/>
  <c r="I104" i="1" s="1"/>
  <c r="G105" i="1"/>
  <c r="G106" i="1"/>
  <c r="G107" i="1"/>
  <c r="G2" i="1"/>
  <c r="J44" i="1" l="1"/>
  <c r="J32" i="1"/>
  <c r="J20" i="1"/>
  <c r="J8" i="1"/>
  <c r="J43" i="1"/>
  <c r="J31" i="1"/>
  <c r="J19" i="1"/>
  <c r="J7" i="1"/>
  <c r="J56" i="1"/>
  <c r="J104" i="1"/>
  <c r="J92" i="1"/>
  <c r="J80" i="1"/>
  <c r="J68" i="1"/>
  <c r="J103" i="1"/>
  <c r="J91" i="1"/>
  <c r="J79" i="1"/>
  <c r="J67" i="1"/>
</calcChain>
</file>

<file path=xl/sharedStrings.xml><?xml version="1.0" encoding="utf-8"?>
<sst xmlns="http://schemas.openxmlformats.org/spreadsheetml/2006/main" count="329" uniqueCount="211">
  <si>
    <t>No. CONTRATO</t>
  </si>
  <si>
    <t>21-001</t>
  </si>
  <si>
    <t>21-002</t>
  </si>
  <si>
    <t>21-003</t>
  </si>
  <si>
    <t>21-004</t>
  </si>
  <si>
    <t>21-005</t>
  </si>
  <si>
    <t>21-006</t>
  </si>
  <si>
    <t>21-007</t>
  </si>
  <si>
    <t>21-008</t>
  </si>
  <si>
    <t>21-009</t>
  </si>
  <si>
    <t>21-010</t>
  </si>
  <si>
    <t>21-011</t>
  </si>
  <si>
    <t>21-012</t>
  </si>
  <si>
    <t>21-013</t>
  </si>
  <si>
    <t>21-014</t>
  </si>
  <si>
    <t>21-015</t>
  </si>
  <si>
    <t>21-016</t>
  </si>
  <si>
    <t>21-017</t>
  </si>
  <si>
    <t>21-018</t>
  </si>
  <si>
    <t>21-019</t>
  </si>
  <si>
    <t>21-020</t>
  </si>
  <si>
    <t>21-021</t>
  </si>
  <si>
    <t>21-022</t>
  </si>
  <si>
    <t>21-023</t>
  </si>
  <si>
    <t>21-024</t>
  </si>
  <si>
    <t>21-025</t>
  </si>
  <si>
    <t>21-026</t>
  </si>
  <si>
    <t>21-027</t>
  </si>
  <si>
    <t>21-028</t>
  </si>
  <si>
    <t>21-029</t>
  </si>
  <si>
    <t>21-030</t>
  </si>
  <si>
    <t>21-031</t>
  </si>
  <si>
    <t>21-034</t>
  </si>
  <si>
    <t>21-035</t>
  </si>
  <si>
    <t>21-036</t>
  </si>
  <si>
    <t>21-037</t>
  </si>
  <si>
    <t>21-038</t>
  </si>
  <si>
    <t>21-039</t>
  </si>
  <si>
    <t>21-040</t>
  </si>
  <si>
    <t>21-041</t>
  </si>
  <si>
    <t>21-042</t>
  </si>
  <si>
    <t>21-043</t>
  </si>
  <si>
    <t>21-044</t>
  </si>
  <si>
    <t>21-045</t>
  </si>
  <si>
    <t>21-046</t>
  </si>
  <si>
    <t>21-047</t>
  </si>
  <si>
    <t>21-048</t>
  </si>
  <si>
    <t>21-049</t>
  </si>
  <si>
    <t>21-050</t>
  </si>
  <si>
    <t>21-051</t>
  </si>
  <si>
    <t>21-052</t>
  </si>
  <si>
    <t>21-053</t>
  </si>
  <si>
    <t>21-054</t>
  </si>
  <si>
    <t>21-055</t>
  </si>
  <si>
    <t>21-056</t>
  </si>
  <si>
    <t>21-057</t>
  </si>
  <si>
    <t>21-058</t>
  </si>
  <si>
    <t>21-059</t>
  </si>
  <si>
    <t>21-060</t>
  </si>
  <si>
    <t>21-061</t>
  </si>
  <si>
    <t>21-062</t>
  </si>
  <si>
    <t>21-063</t>
  </si>
  <si>
    <t>21-064</t>
  </si>
  <si>
    <t>21-065</t>
  </si>
  <si>
    <t>21-066</t>
  </si>
  <si>
    <t>21-067</t>
  </si>
  <si>
    <t>21-068</t>
  </si>
  <si>
    <t>21-069</t>
  </si>
  <si>
    <t>21-070</t>
  </si>
  <si>
    <t>21-071</t>
  </si>
  <si>
    <t>21-072</t>
  </si>
  <si>
    <t>21-073</t>
  </si>
  <si>
    <t>21-074</t>
  </si>
  <si>
    <t>21-075</t>
  </si>
  <si>
    <t>21-076</t>
  </si>
  <si>
    <t>21-077</t>
  </si>
  <si>
    <t>21-078</t>
  </si>
  <si>
    <t>21-079</t>
  </si>
  <si>
    <t>21-080</t>
  </si>
  <si>
    <t>21-081</t>
  </si>
  <si>
    <t>21-082</t>
  </si>
  <si>
    <t>21-083</t>
  </si>
  <si>
    <t>21-084</t>
  </si>
  <si>
    <t>21-085</t>
  </si>
  <si>
    <t>21-086</t>
  </si>
  <si>
    <t>21-087</t>
  </si>
  <si>
    <t>21-088</t>
  </si>
  <si>
    <t>21-089</t>
  </si>
  <si>
    <t>21-090</t>
  </si>
  <si>
    <t>21-091</t>
  </si>
  <si>
    <t>21-092</t>
  </si>
  <si>
    <t xml:space="preserve">RAZON SOCIAL DEL CONTRATISTA, DIRECCION Y TELEFONO </t>
  </si>
  <si>
    <t xml:space="preserve">CARLOS ALBERTO RODRIGUEZ SANCHEZ </t>
  </si>
  <si>
    <t xml:space="preserve">ORGANIZACIÓN TERPEL </t>
  </si>
  <si>
    <t xml:space="preserve">ANDRES FELIPE PERDOMO MELENDEZ </t>
  </si>
  <si>
    <t>SANDRA PATRICIA MENDOZA GRANJA</t>
  </si>
  <si>
    <t>YEIMY ROMERO ACUÑA</t>
  </si>
  <si>
    <t xml:space="preserve"> JOSE RAIMUNDO PABON JIMENEZ</t>
  </si>
  <si>
    <t>LUDY ANDREA BURGOS CORREDOR</t>
  </si>
  <si>
    <t>ANGELA MARCELA CONTRERAS PEÑA</t>
  </si>
  <si>
    <t>EMPRESA INMOBILIARIA Y DE SERVICIOS LOGISTICOS DE CUNDINAMARCA</t>
  </si>
  <si>
    <t xml:space="preserve">JUAN SEBASTIAN BETANCOURT CORTES </t>
  </si>
  <si>
    <t>EFREN LIBARDO RAMIREZ  VARGAS</t>
  </si>
  <si>
    <t>NOVASOFT SAS</t>
  </si>
  <si>
    <t>ROBRICA COMERCIALIZADORA LIMITADA SIGLA ROBRICOM LTDA</t>
  </si>
  <si>
    <t>GRAFIQ EDITORES S.A.S.</t>
  </si>
  <si>
    <t xml:space="preserve">RANDIS YEISON GONZALEZ GONZALEZ </t>
  </si>
  <si>
    <t>NESTOR JAVIER RODRIGUEZ DIAZ</t>
  </si>
  <si>
    <t xml:space="preserve">RAFAEL ANTONIO BEJARANO AVILA </t>
  </si>
  <si>
    <t>MYRIAM MATITZA GONZALEZ CHIQUIZA</t>
  </si>
  <si>
    <t xml:space="preserve">ERICSON CANO BATANERO </t>
  </si>
  <si>
    <t>GIOVANNI CASTRO BARRERA</t>
  </si>
  <si>
    <t xml:space="preserve">SANDRA LILIANA GONZALEZ CASTIBLANCO </t>
  </si>
  <si>
    <t>EDWIN YESID ARIZA SUAREZ</t>
  </si>
  <si>
    <t>SOLUCIONES ORION SUCURSAL COLOMBIA</t>
  </si>
  <si>
    <t>UNION TEMPORAL EMINSER-SOLOASEO 2020</t>
  </si>
  <si>
    <t xml:space="preserve">MARIA VICTORIA REINOSO </t>
  </si>
  <si>
    <t xml:space="preserve">MIGUEL ANGEL GUERRA ZAPATA </t>
  </si>
  <si>
    <t xml:space="preserve">HOLGER ANDRES RUIZ OVIEDO </t>
  </si>
  <si>
    <t xml:space="preserve">JUAN ESTEBAN OJEDA SALCEDO </t>
  </si>
  <si>
    <t xml:space="preserve">DULY RAMIREZ </t>
  </si>
  <si>
    <t xml:space="preserve">EDITH EVELINE MALAGON GUZMAN </t>
  </si>
  <si>
    <t xml:space="preserve">EMERSON LEANDRO CRUZ GOMEZ </t>
  </si>
  <si>
    <t xml:space="preserve">JAIRO QUINTERO TRIANA </t>
  </si>
  <si>
    <t xml:space="preserve">GUSTAVO HERNAN ARIAS MARTINEZ </t>
  </si>
  <si>
    <t>ASEGURADORA POSITIVA COMPAÑIA DE SEGUROS S.A</t>
  </si>
  <si>
    <t>MAPFRE SEGUROS GENERALES DE COLOMBIA S.A.</t>
  </si>
  <si>
    <t xml:space="preserve"> GINA TATIANA RODRIGUEZ GRIMALDO      </t>
  </si>
  <si>
    <t xml:space="preserve">LUZ ELENA THOMPSON RIVERA </t>
  </si>
  <si>
    <t>INSTITUTO DEPARTAMENTAL PARA LA RECREACION Y EL DEPORTE</t>
  </si>
  <si>
    <t>SOCIEDAD CAMERAL DE CERTIFICACION DIGITAL CERTICAMARA S.A.</t>
  </si>
  <si>
    <t xml:space="preserve">CINDY VANESSA GRANADOS LONDOÑO  </t>
  </si>
  <si>
    <t xml:space="preserve">ANA ROCIO DEL PILAR BELTRAN NIÑO </t>
  </si>
  <si>
    <t>SW SISTEMAS SAS</t>
  </si>
  <si>
    <t xml:space="preserve">JUAN CARLOS ORTIZ CASTIBLANCO </t>
  </si>
  <si>
    <t xml:space="preserve">LINA MARIA GUTIERREZ VELANDIA </t>
  </si>
  <si>
    <t>LIZBETH NATALIA MEDINA HERNANDEZ</t>
  </si>
  <si>
    <t>FRANZ ENRIQUE BASTO CORTES</t>
  </si>
  <si>
    <t xml:space="preserve">OSCAR ANDRES CARDENAS CASTILLO </t>
  </si>
  <si>
    <t>SCOLA ABOGADOS SAS</t>
  </si>
  <si>
    <t xml:space="preserve">GEORGE STEVENS ACHURY ROA </t>
  </si>
  <si>
    <t>ANGELICA JOHANNA GUZMAN NARANJO</t>
  </si>
  <si>
    <t>ANGELICA MARIA SANCHEZ SANCHEZ </t>
  </si>
  <si>
    <t>MYRIAM MARITZA GONZALEZ CHIQUIZA</t>
  </si>
  <si>
    <t xml:space="preserve">ERICSON ARMIN CANO BATANERO </t>
  </si>
  <si>
    <t>DIEGO LEON REYES BERNAL</t>
  </si>
  <si>
    <t>INSTITUTO COLOMBIANO DE NORMAS TÉCNICAS Y CERTIFICACIÓN ICONTEC</t>
  </si>
  <si>
    <t>OSCAR LEON FALCON GARZON</t>
  </si>
  <si>
    <t>FONDO DE DESARROLLO DE PROYECTOS DE CUNDINAMARCA</t>
  </si>
  <si>
    <t>VALOR DEL CONTRATO</t>
  </si>
  <si>
    <t>21-0001</t>
  </si>
  <si>
    <t>21-0002</t>
  </si>
  <si>
    <t>21-0003</t>
  </si>
  <si>
    <t>21-0004</t>
  </si>
  <si>
    <t>21-0005</t>
  </si>
  <si>
    <t>21-0006</t>
  </si>
  <si>
    <t>21-0007</t>
  </si>
  <si>
    <t>21-0008</t>
  </si>
  <si>
    <t>21-0009</t>
  </si>
  <si>
    <t>21-0010</t>
  </si>
  <si>
    <t>21-0011</t>
  </si>
  <si>
    <t>21-0012</t>
  </si>
  <si>
    <t>21-0013</t>
  </si>
  <si>
    <t>21-0014</t>
  </si>
  <si>
    <t>21-0015</t>
  </si>
  <si>
    <t>21-0016</t>
  </si>
  <si>
    <t>CIFIN SA</t>
  </si>
  <si>
    <t>COOPERATIVA DE TRABAJO ASOCIADO SEJARPI CTA</t>
  </si>
  <si>
    <t>AUTOS MONGUI SAS</t>
  </si>
  <si>
    <t xml:space="preserve">COPIERS MARKET EU </t>
  </si>
  <si>
    <t>ALFA MENSAJES S.A.S</t>
  </si>
  <si>
    <t>SERVICIOS DE SALUD OCUPACIONAL UNIMSALUD SAS</t>
  </si>
  <si>
    <t>Estatal de Seguridad LTDA</t>
  </si>
  <si>
    <t>SOLUCIONES ICG SAS</t>
  </si>
  <si>
    <t>ASEGURADORA SOLIDARIA DE COLOMBIA ENTIDAD COOPERATIVA</t>
  </si>
  <si>
    <t>BUSINESS IT CONSULTING SAS</t>
  </si>
  <si>
    <t>FUMIGACIONES Y EXTINTORES VELASQUEZ</t>
  </si>
  <si>
    <t>FAST JOB AB SAS</t>
  </si>
  <si>
    <t>BCS INGENIERIA Y PROYECTOS SAS</t>
  </si>
  <si>
    <t>IKU SAS</t>
  </si>
  <si>
    <t>SOLUCIONES COMERCIALES Y EMPRESARIALES ZIPAR SAS</t>
  </si>
  <si>
    <t xml:space="preserve">BLUE ONE SOLUTIONS SAS </t>
  </si>
  <si>
    <t>FECHA DE TERMINACIÓN</t>
  </si>
  <si>
    <t xml:space="preserve">% EJECUTADO </t>
  </si>
  <si>
    <t>ESTADO</t>
  </si>
  <si>
    <t>TERMINADO</t>
  </si>
  <si>
    <t>ANGELICA MARIA SANCHEZ SANCHEZ</t>
  </si>
  <si>
    <t>OLGA PATRICIA HERNANDEZ FARFAN</t>
  </si>
  <si>
    <t>JAIRO ENRIQUE ABELLO CORTES</t>
  </si>
  <si>
    <t>WALTHER YAMID URREGO URREGO</t>
  </si>
  <si>
    <t>LUZ ADRIANA GOMEZ RAMIREZ</t>
  </si>
  <si>
    <t>ANDRES LEONARDO PARRA VELEZ</t>
  </si>
  <si>
    <t>CRISTIAN CAMILO ESCOBAR LEON</t>
  </si>
  <si>
    <t>YOLANDA MARTINEZ URREGO</t>
  </si>
  <si>
    <t>LEANDRO ERNEY MONTOYA LOPEZ</t>
  </si>
  <si>
    <t>LEIDY VIVIANA FORERO JIMENEZ</t>
  </si>
  <si>
    <t>CLARA DEL PILAR ANTELIZ FLOREZ</t>
  </si>
  <si>
    <t>MARYI SHIRLEY TRUJILLO CONDE</t>
  </si>
  <si>
    <t>LUIS CARLOS FONSECA CELIS</t>
  </si>
  <si>
    <t>JESSICA LIZZETTE PERDOMO PALENCIA</t>
  </si>
  <si>
    <t>CARLOS ALBERTO MURCIA DOMINGUEZ</t>
  </si>
  <si>
    <t>JUAN CARLOS MEDIORREAL ACHURY</t>
  </si>
  <si>
    <t>JACQUELINE LANCHEROS</t>
  </si>
  <si>
    <t>JOSE WILLIAM ABRIL RICARDO</t>
  </si>
  <si>
    <t>CARLOS HERNAN PENAGOS PEÑA</t>
  </si>
  <si>
    <t>FECHA INICIO</t>
  </si>
  <si>
    <t>VALOR OTROSI Y/O ADICIONES</t>
  </si>
  <si>
    <t>VALOR TOTAL CONTRATO MAS ADICIONES</t>
  </si>
  <si>
    <t>PAGOS DESEMBOLSADOS O PAGADOS</t>
  </si>
  <si>
    <t>RECURSOS LIBERADOS</t>
  </si>
  <si>
    <t>EN EJECUCION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</si>
</sst>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* #,##0\ _€_-;\-* #,##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37">
    <xf numFmtId="0" fontId="0" fillId="0" borderId="0" xfId="0"/>
    <xf numFmtId="0" fontId="3" fillId="0" borderId="0" xfId="0" applyFont="1"/>
    <xf numFmtId="14" fontId="2" fillId="0" borderId="1" xfId="3" applyNumberFormat="1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/>
    </xf>
    <xf numFmtId="1" fontId="2" fillId="0" borderId="1" xfId="1" applyNumberFormat="1" applyFont="1" applyFill="1" applyBorder="1" applyAlignment="1">
      <alignment horizontal="center" vertical="center"/>
    </xf>
    <xf numFmtId="166" fontId="2" fillId="0" borderId="1" xfId="1" applyNumberFormat="1" applyFont="1" applyFill="1" applyBorder="1" applyAlignment="1">
      <alignment vertical="center"/>
    </xf>
    <xf numFmtId="166" fontId="2" fillId="0" borderId="1" xfId="1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165" fontId="2" fillId="0" borderId="1" xfId="1" applyNumberFormat="1" applyFont="1" applyFill="1" applyBorder="1" applyAlignment="1">
      <alignment vertical="center"/>
    </xf>
    <xf numFmtId="14" fontId="2" fillId="0" borderId="2" xfId="0" applyNumberFormat="1" applyFont="1" applyFill="1" applyBorder="1" applyAlignment="1">
      <alignment horizontal="center" vertical="center"/>
    </xf>
    <xf numFmtId="165" fontId="2" fillId="0" borderId="2" xfId="1" applyNumberFormat="1" applyFont="1" applyFill="1" applyBorder="1" applyAlignment="1">
      <alignment horizontal="center" vertical="center"/>
    </xf>
    <xf numFmtId="166" fontId="2" fillId="0" borderId="2" xfId="1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14" fontId="2" fillId="0" borderId="0" xfId="0" applyNumberFormat="1" applyFont="1" applyFill="1" applyBorder="1" applyAlignment="1">
      <alignment horizontal="center" vertical="center"/>
    </xf>
    <xf numFmtId="165" fontId="2" fillId="0" borderId="0" xfId="1" applyNumberFormat="1" applyFont="1" applyFill="1" applyBorder="1" applyAlignment="1">
      <alignment vertical="center"/>
    </xf>
    <xf numFmtId="1" fontId="2" fillId="0" borderId="0" xfId="1" applyNumberFormat="1" applyFont="1" applyFill="1" applyBorder="1" applyAlignment="1">
      <alignment horizontal="center" vertical="center"/>
    </xf>
    <xf numFmtId="166" fontId="2" fillId="0" borderId="0" xfId="1" applyNumberFormat="1" applyFont="1" applyFill="1" applyBorder="1" applyAlignment="1">
      <alignment vertical="center"/>
    </xf>
    <xf numFmtId="49" fontId="2" fillId="0" borderId="1" xfId="3" applyNumberFormat="1" applyFont="1" applyFill="1" applyBorder="1" applyAlignment="1">
      <alignment horizontal="center" vertical="center" wrapText="1"/>
    </xf>
    <xf numFmtId="49" fontId="2" fillId="0" borderId="2" xfId="3" applyNumberFormat="1" applyFont="1" applyFill="1" applyBorder="1" applyAlignment="1">
      <alignment horizontal="center" vertical="center" wrapText="1"/>
    </xf>
    <xf numFmtId="10" fontId="3" fillId="0" borderId="0" xfId="2" applyNumberFormat="1" applyFont="1"/>
    <xf numFmtId="0" fontId="2" fillId="0" borderId="1" xfId="3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2" xfId="3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0" fontId="3" fillId="0" borderId="1" xfId="2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6" fontId="3" fillId="0" borderId="0" xfId="0" applyNumberFormat="1" applyFont="1"/>
    <xf numFmtId="164" fontId="3" fillId="0" borderId="1" xfId="1" applyFont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/>
    </xf>
    <xf numFmtId="14" fontId="4" fillId="2" borderId="1" xfId="3" applyNumberFormat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1" fontId="4" fillId="2" borderId="1" xfId="1" applyNumberFormat="1" applyFont="1" applyFill="1" applyBorder="1" applyAlignment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10" fontId="5" fillId="2" borderId="1" xfId="2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/>
  </cellXfs>
  <cellStyles count="4">
    <cellStyle name="Millares" xfId="1" builtinId="3"/>
    <cellStyle name="Normal" xfId="0" builtinId="0"/>
    <cellStyle name="Normal_Hoja1" xfId="3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7"/>
  <sheetViews>
    <sheetView tabSelected="1" topLeftCell="A22" workbookViewId="0">
      <selection activeCell="K55" sqref="K55"/>
    </sheetView>
  </sheetViews>
  <sheetFormatPr baseColWidth="10" defaultRowHeight="12.75" x14ac:dyDescent="0.2"/>
  <cols>
    <col min="1" max="1" width="11.28515625" style="12" bestFit="1" customWidth="1"/>
    <col min="2" max="2" width="71.140625" style="23" bestFit="1" customWidth="1"/>
    <col min="3" max="3" width="13.42578125" style="13" bestFit="1" customWidth="1"/>
    <col min="4" max="4" width="14.42578125" style="13" customWidth="1"/>
    <col min="5" max="5" width="16.5703125" style="14" bestFit="1" customWidth="1"/>
    <col min="6" max="6" width="19" style="15" bestFit="1" customWidth="1"/>
    <col min="7" max="7" width="16.140625" style="16" bestFit="1" customWidth="1"/>
    <col min="8" max="8" width="20" style="16" bestFit="1" customWidth="1"/>
    <col min="9" max="9" width="12.85546875" style="16" bestFit="1" customWidth="1"/>
    <col min="10" max="10" width="12" style="19" bestFit="1" customWidth="1"/>
    <col min="11" max="11" width="10.42578125" style="1" bestFit="1" customWidth="1"/>
    <col min="12" max="16384" width="11.42578125" style="1"/>
  </cols>
  <sheetData>
    <row r="1" spans="1:12" s="36" customFormat="1" ht="36" x14ac:dyDescent="0.2">
      <c r="A1" s="28" t="s">
        <v>0</v>
      </c>
      <c r="B1" s="29" t="s">
        <v>91</v>
      </c>
      <c r="C1" s="30" t="s">
        <v>205</v>
      </c>
      <c r="D1" s="30" t="s">
        <v>182</v>
      </c>
      <c r="E1" s="31" t="s">
        <v>149</v>
      </c>
      <c r="F1" s="32" t="s">
        <v>206</v>
      </c>
      <c r="G1" s="33" t="s">
        <v>207</v>
      </c>
      <c r="H1" s="33" t="s">
        <v>208</v>
      </c>
      <c r="I1" s="33" t="s">
        <v>209</v>
      </c>
      <c r="J1" s="34" t="s">
        <v>183</v>
      </c>
      <c r="K1" s="35" t="s">
        <v>184</v>
      </c>
    </row>
    <row r="2" spans="1:12" x14ac:dyDescent="0.2">
      <c r="A2" s="17" t="s">
        <v>1</v>
      </c>
      <c r="B2" s="20" t="s">
        <v>92</v>
      </c>
      <c r="C2" s="2">
        <v>44223</v>
      </c>
      <c r="D2" s="2">
        <v>44526</v>
      </c>
      <c r="E2" s="3">
        <v>45000000</v>
      </c>
      <c r="F2" s="4">
        <v>3600000</v>
      </c>
      <c r="G2" s="5">
        <f>+E2+F2</f>
        <v>48600000</v>
      </c>
      <c r="H2" s="5">
        <v>48600000</v>
      </c>
      <c r="I2" s="5">
        <f>+G2-H2</f>
        <v>0</v>
      </c>
      <c r="J2" s="24">
        <f>((H2*100)/G2)/100</f>
        <v>1</v>
      </c>
      <c r="K2" s="25" t="s">
        <v>185</v>
      </c>
      <c r="L2" s="26"/>
    </row>
    <row r="3" spans="1:12" x14ac:dyDescent="0.2">
      <c r="A3" s="17" t="s">
        <v>2</v>
      </c>
      <c r="B3" s="20" t="s">
        <v>93</v>
      </c>
      <c r="C3" s="2">
        <v>44230</v>
      </c>
      <c r="D3" s="2">
        <v>44561</v>
      </c>
      <c r="E3" s="3">
        <v>60000000</v>
      </c>
      <c r="F3" s="6">
        <v>0</v>
      </c>
      <c r="G3" s="5">
        <f t="shared" ref="G3:G66" si="0">+E3+F3</f>
        <v>60000000</v>
      </c>
      <c r="H3" s="5">
        <v>19557636.670000002</v>
      </c>
      <c r="I3" s="5">
        <f t="shared" ref="I3:I66" si="1">+G3-H3</f>
        <v>40442363.329999998</v>
      </c>
      <c r="J3" s="24">
        <f>((H3*100)/G3)/100</f>
        <v>0.32596061116666669</v>
      </c>
      <c r="K3" s="25" t="s">
        <v>185</v>
      </c>
      <c r="L3" s="26"/>
    </row>
    <row r="4" spans="1:12" x14ac:dyDescent="0.2">
      <c r="A4" s="17" t="s">
        <v>3</v>
      </c>
      <c r="B4" s="21" t="s">
        <v>94</v>
      </c>
      <c r="C4" s="2">
        <v>44230</v>
      </c>
      <c r="D4" s="2">
        <v>44532</v>
      </c>
      <c r="E4" s="3">
        <v>45742500</v>
      </c>
      <c r="F4" s="4">
        <v>4116825</v>
      </c>
      <c r="G4" s="5">
        <f t="shared" si="0"/>
        <v>49859325</v>
      </c>
      <c r="H4" s="5">
        <v>49859325</v>
      </c>
      <c r="I4" s="5">
        <f t="shared" si="1"/>
        <v>0</v>
      </c>
      <c r="J4" s="24">
        <f t="shared" ref="J4:J67" si="2">((H4*100)/G4)/100</f>
        <v>1</v>
      </c>
      <c r="K4" s="25" t="s">
        <v>185</v>
      </c>
      <c r="L4" s="26"/>
    </row>
    <row r="5" spans="1:12" x14ac:dyDescent="0.2">
      <c r="A5" s="17" t="s">
        <v>4</v>
      </c>
      <c r="B5" s="20" t="s">
        <v>95</v>
      </c>
      <c r="C5" s="2">
        <v>44230</v>
      </c>
      <c r="D5" s="2">
        <v>44532</v>
      </c>
      <c r="E5" s="3">
        <v>45742500</v>
      </c>
      <c r="F5" s="4">
        <v>4116825</v>
      </c>
      <c r="G5" s="5">
        <f t="shared" si="0"/>
        <v>49859325</v>
      </c>
      <c r="H5" s="5">
        <v>49859325</v>
      </c>
      <c r="I5" s="5">
        <f t="shared" si="1"/>
        <v>0</v>
      </c>
      <c r="J5" s="24">
        <f t="shared" si="2"/>
        <v>1</v>
      </c>
      <c r="K5" s="25" t="s">
        <v>185</v>
      </c>
      <c r="L5" s="26"/>
    </row>
    <row r="6" spans="1:12" x14ac:dyDescent="0.2">
      <c r="A6" s="17" t="s">
        <v>5</v>
      </c>
      <c r="B6" s="21" t="s">
        <v>96</v>
      </c>
      <c r="C6" s="2">
        <v>44235</v>
      </c>
      <c r="D6" s="2">
        <v>44537</v>
      </c>
      <c r="E6" s="3">
        <v>32577500</v>
      </c>
      <c r="F6" s="4">
        <v>2497608</v>
      </c>
      <c r="G6" s="5">
        <f t="shared" si="0"/>
        <v>35075108</v>
      </c>
      <c r="H6" s="5">
        <v>35075108</v>
      </c>
      <c r="I6" s="5">
        <f t="shared" si="1"/>
        <v>0</v>
      </c>
      <c r="J6" s="24">
        <f t="shared" si="2"/>
        <v>1</v>
      </c>
      <c r="K6" s="25" t="s">
        <v>185</v>
      </c>
      <c r="L6" s="26"/>
    </row>
    <row r="7" spans="1:12" x14ac:dyDescent="0.2">
      <c r="A7" s="17" t="s">
        <v>6</v>
      </c>
      <c r="B7" s="20" t="s">
        <v>97</v>
      </c>
      <c r="C7" s="2">
        <v>44237</v>
      </c>
      <c r="D7" s="2">
        <v>44539</v>
      </c>
      <c r="E7" s="3">
        <v>65000000</v>
      </c>
      <c r="F7" s="6">
        <v>0</v>
      </c>
      <c r="G7" s="5">
        <f t="shared" si="0"/>
        <v>65000000</v>
      </c>
      <c r="H7" s="5">
        <v>65000000</v>
      </c>
      <c r="I7" s="5">
        <f t="shared" si="1"/>
        <v>0</v>
      </c>
      <c r="J7" s="24">
        <f t="shared" si="2"/>
        <v>1</v>
      </c>
      <c r="K7" s="25" t="s">
        <v>185</v>
      </c>
      <c r="L7" s="26"/>
    </row>
    <row r="8" spans="1:12" x14ac:dyDescent="0.2">
      <c r="A8" s="17" t="s">
        <v>7</v>
      </c>
      <c r="B8" s="20" t="s">
        <v>98</v>
      </c>
      <c r="C8" s="2">
        <v>44243</v>
      </c>
      <c r="D8" s="2">
        <v>44545</v>
      </c>
      <c r="E8" s="3">
        <v>45742500</v>
      </c>
      <c r="F8" s="6">
        <v>0</v>
      </c>
      <c r="G8" s="5">
        <f t="shared" si="0"/>
        <v>45742500</v>
      </c>
      <c r="H8" s="5">
        <v>13722750</v>
      </c>
      <c r="I8" s="5">
        <f t="shared" si="1"/>
        <v>32019750</v>
      </c>
      <c r="J8" s="24">
        <f t="shared" si="2"/>
        <v>0.3</v>
      </c>
      <c r="K8" s="25" t="s">
        <v>185</v>
      </c>
      <c r="L8" s="26"/>
    </row>
    <row r="9" spans="1:12" x14ac:dyDescent="0.2">
      <c r="A9" s="17" t="s">
        <v>8</v>
      </c>
      <c r="B9" s="20" t="s">
        <v>99</v>
      </c>
      <c r="C9" s="2">
        <v>44243</v>
      </c>
      <c r="D9" s="2">
        <v>44545</v>
      </c>
      <c r="E9" s="3">
        <v>64000000</v>
      </c>
      <c r="F9" s="4">
        <v>2986666</v>
      </c>
      <c r="G9" s="5">
        <f t="shared" si="0"/>
        <v>66986666</v>
      </c>
      <c r="H9" s="5">
        <v>66986666</v>
      </c>
      <c r="I9" s="5">
        <f t="shared" si="1"/>
        <v>0</v>
      </c>
      <c r="J9" s="24">
        <f t="shared" si="2"/>
        <v>1</v>
      </c>
      <c r="K9" s="25" t="s">
        <v>185</v>
      </c>
      <c r="L9" s="26"/>
    </row>
    <row r="10" spans="1:12" x14ac:dyDescent="0.2">
      <c r="A10" s="17" t="s">
        <v>9</v>
      </c>
      <c r="B10" s="20" t="s">
        <v>100</v>
      </c>
      <c r="C10" s="2">
        <v>44256</v>
      </c>
      <c r="D10" s="2">
        <v>44561</v>
      </c>
      <c r="E10" s="3">
        <v>173260530</v>
      </c>
      <c r="F10" s="6">
        <v>0</v>
      </c>
      <c r="G10" s="5">
        <f t="shared" si="0"/>
        <v>173260530</v>
      </c>
      <c r="H10" s="5">
        <v>128212792</v>
      </c>
      <c r="I10" s="5">
        <f t="shared" si="1"/>
        <v>45047738</v>
      </c>
      <c r="J10" s="24">
        <f t="shared" si="2"/>
        <v>0.73999999884566903</v>
      </c>
      <c r="K10" s="25" t="s">
        <v>185</v>
      </c>
      <c r="L10" s="26"/>
    </row>
    <row r="11" spans="1:12" x14ac:dyDescent="0.2">
      <c r="A11" s="17" t="s">
        <v>10</v>
      </c>
      <c r="B11" s="21" t="s">
        <v>101</v>
      </c>
      <c r="C11" s="2">
        <v>44253</v>
      </c>
      <c r="D11" s="2">
        <v>44525</v>
      </c>
      <c r="E11" s="3">
        <v>41168250</v>
      </c>
      <c r="F11" s="4">
        <v>5184250</v>
      </c>
      <c r="G11" s="5">
        <f t="shared" si="0"/>
        <v>46352500</v>
      </c>
      <c r="H11" s="5">
        <v>46352500</v>
      </c>
      <c r="I11" s="5">
        <f t="shared" si="1"/>
        <v>0</v>
      </c>
      <c r="J11" s="24">
        <f t="shared" si="2"/>
        <v>1</v>
      </c>
      <c r="K11" s="25" t="s">
        <v>185</v>
      </c>
      <c r="L11" s="26"/>
    </row>
    <row r="12" spans="1:12" x14ac:dyDescent="0.2">
      <c r="A12" s="17" t="s">
        <v>11</v>
      </c>
      <c r="B12" s="20" t="s">
        <v>102</v>
      </c>
      <c r="C12" s="2">
        <v>44257</v>
      </c>
      <c r="D12" s="2">
        <v>44531</v>
      </c>
      <c r="E12" s="3">
        <v>61610967</v>
      </c>
      <c r="F12" s="6">
        <v>0</v>
      </c>
      <c r="G12" s="5">
        <f t="shared" si="0"/>
        <v>61610967</v>
      </c>
      <c r="H12" s="5">
        <v>61610967</v>
      </c>
      <c r="I12" s="5">
        <f t="shared" si="1"/>
        <v>0</v>
      </c>
      <c r="J12" s="24">
        <f t="shared" si="2"/>
        <v>1</v>
      </c>
      <c r="K12" s="25" t="s">
        <v>185</v>
      </c>
      <c r="L12" s="26"/>
    </row>
    <row r="13" spans="1:12" x14ac:dyDescent="0.2">
      <c r="A13" s="17" t="s">
        <v>12</v>
      </c>
      <c r="B13" s="20" t="s">
        <v>103</v>
      </c>
      <c r="C13" s="2">
        <v>44272</v>
      </c>
      <c r="D13" s="2">
        <v>44561</v>
      </c>
      <c r="E13" s="3">
        <v>130701163</v>
      </c>
      <c r="F13" s="4">
        <v>28536620</v>
      </c>
      <c r="G13" s="5">
        <f t="shared" si="0"/>
        <v>159237783</v>
      </c>
      <c r="H13" s="5">
        <v>159237783</v>
      </c>
      <c r="I13" s="5">
        <f t="shared" si="1"/>
        <v>0</v>
      </c>
      <c r="J13" s="24">
        <f t="shared" si="2"/>
        <v>1</v>
      </c>
      <c r="K13" s="25" t="s">
        <v>185</v>
      </c>
      <c r="L13" s="26"/>
    </row>
    <row r="14" spans="1:12" x14ac:dyDescent="0.2">
      <c r="A14" s="17" t="s">
        <v>13</v>
      </c>
      <c r="B14" s="20" t="s">
        <v>104</v>
      </c>
      <c r="C14" s="2">
        <v>44272</v>
      </c>
      <c r="D14" s="2">
        <v>44561</v>
      </c>
      <c r="E14" s="3">
        <v>52955000</v>
      </c>
      <c r="F14" s="6">
        <v>0</v>
      </c>
      <c r="G14" s="5">
        <f t="shared" si="0"/>
        <v>52955000</v>
      </c>
      <c r="H14" s="5">
        <v>52955000</v>
      </c>
      <c r="I14" s="5">
        <f t="shared" si="1"/>
        <v>0</v>
      </c>
      <c r="J14" s="24">
        <f t="shared" si="2"/>
        <v>1</v>
      </c>
      <c r="K14" s="25" t="s">
        <v>185</v>
      </c>
      <c r="L14" s="26"/>
    </row>
    <row r="15" spans="1:12" x14ac:dyDescent="0.2">
      <c r="A15" s="17" t="s">
        <v>14</v>
      </c>
      <c r="B15" s="20" t="s">
        <v>105</v>
      </c>
      <c r="C15" s="2">
        <v>44256</v>
      </c>
      <c r="D15" s="2">
        <v>44561</v>
      </c>
      <c r="E15" s="3">
        <v>100761150</v>
      </c>
      <c r="F15" s="4">
        <v>20152230</v>
      </c>
      <c r="G15" s="5">
        <f t="shared" si="0"/>
        <v>120913380</v>
      </c>
      <c r="H15" s="5">
        <v>120913380</v>
      </c>
      <c r="I15" s="5">
        <f t="shared" si="1"/>
        <v>0</v>
      </c>
      <c r="J15" s="24">
        <f t="shared" si="2"/>
        <v>1</v>
      </c>
      <c r="K15" s="25" t="s">
        <v>185</v>
      </c>
      <c r="L15" s="26"/>
    </row>
    <row r="16" spans="1:12" x14ac:dyDescent="0.2">
      <c r="A16" s="17" t="s">
        <v>15</v>
      </c>
      <c r="B16" s="21" t="s">
        <v>106</v>
      </c>
      <c r="C16" s="2">
        <v>44258</v>
      </c>
      <c r="D16" s="2">
        <v>44532</v>
      </c>
      <c r="E16" s="3">
        <v>16200000</v>
      </c>
      <c r="F16" s="4">
        <v>1260000</v>
      </c>
      <c r="G16" s="5">
        <f t="shared" si="0"/>
        <v>17460000</v>
      </c>
      <c r="H16" s="5">
        <v>17460000</v>
      </c>
      <c r="I16" s="5">
        <f t="shared" si="1"/>
        <v>0</v>
      </c>
      <c r="J16" s="24">
        <f t="shared" si="2"/>
        <v>1</v>
      </c>
      <c r="K16" s="25" t="s">
        <v>185</v>
      </c>
      <c r="L16" s="26"/>
    </row>
    <row r="17" spans="1:12" x14ac:dyDescent="0.2">
      <c r="A17" s="17" t="s">
        <v>16</v>
      </c>
      <c r="B17" s="21" t="s">
        <v>107</v>
      </c>
      <c r="C17" s="2">
        <v>44258</v>
      </c>
      <c r="D17" s="2">
        <v>44532</v>
      </c>
      <c r="E17" s="3">
        <v>16200000</v>
      </c>
      <c r="F17" s="4">
        <v>1260000</v>
      </c>
      <c r="G17" s="5">
        <f t="shared" si="0"/>
        <v>17460000</v>
      </c>
      <c r="H17" s="5">
        <v>17460000</v>
      </c>
      <c r="I17" s="5">
        <f t="shared" si="1"/>
        <v>0</v>
      </c>
      <c r="J17" s="24">
        <f t="shared" si="2"/>
        <v>1</v>
      </c>
      <c r="K17" s="25" t="s">
        <v>185</v>
      </c>
      <c r="L17" s="26"/>
    </row>
    <row r="18" spans="1:12" x14ac:dyDescent="0.2">
      <c r="A18" s="17" t="s">
        <v>17</v>
      </c>
      <c r="B18" s="20" t="s">
        <v>186</v>
      </c>
      <c r="C18" s="2">
        <v>44256</v>
      </c>
      <c r="D18" s="2">
        <v>44530</v>
      </c>
      <c r="E18" s="3">
        <v>30000000</v>
      </c>
      <c r="F18" s="6">
        <v>0</v>
      </c>
      <c r="G18" s="5">
        <f t="shared" si="0"/>
        <v>30000000</v>
      </c>
      <c r="H18" s="5">
        <v>11600000</v>
      </c>
      <c r="I18" s="5">
        <f t="shared" si="1"/>
        <v>18400000</v>
      </c>
      <c r="J18" s="24">
        <f t="shared" si="2"/>
        <v>0.38666666666666666</v>
      </c>
      <c r="K18" s="25" t="s">
        <v>185</v>
      </c>
      <c r="L18" s="26"/>
    </row>
    <row r="19" spans="1:12" x14ac:dyDescent="0.2">
      <c r="A19" s="17" t="s">
        <v>18</v>
      </c>
      <c r="B19" s="20" t="s">
        <v>187</v>
      </c>
      <c r="C19" s="2">
        <v>44256</v>
      </c>
      <c r="D19" s="2">
        <v>44530</v>
      </c>
      <c r="E19" s="3">
        <v>30000000</v>
      </c>
      <c r="F19" s="6">
        <v>0</v>
      </c>
      <c r="G19" s="5">
        <f t="shared" si="0"/>
        <v>30000000</v>
      </c>
      <c r="H19" s="5">
        <v>3000000</v>
      </c>
      <c r="I19" s="5">
        <f t="shared" si="1"/>
        <v>27000000</v>
      </c>
      <c r="J19" s="24">
        <f t="shared" si="2"/>
        <v>0.1</v>
      </c>
      <c r="K19" s="25" t="s">
        <v>185</v>
      </c>
      <c r="L19" s="26"/>
    </row>
    <row r="20" spans="1:12" x14ac:dyDescent="0.2">
      <c r="A20" s="17" t="s">
        <v>19</v>
      </c>
      <c r="B20" s="20" t="s">
        <v>108</v>
      </c>
      <c r="C20" s="2">
        <v>44256</v>
      </c>
      <c r="D20" s="2">
        <v>44530</v>
      </c>
      <c r="E20" s="3">
        <v>30000000</v>
      </c>
      <c r="F20" s="6">
        <v>0</v>
      </c>
      <c r="G20" s="5">
        <f t="shared" si="0"/>
        <v>30000000</v>
      </c>
      <c r="H20" s="5">
        <v>11600000</v>
      </c>
      <c r="I20" s="5">
        <f t="shared" si="1"/>
        <v>18400000</v>
      </c>
      <c r="J20" s="24">
        <f t="shared" si="2"/>
        <v>0.38666666666666666</v>
      </c>
      <c r="K20" s="25" t="s">
        <v>185</v>
      </c>
      <c r="L20" s="26"/>
    </row>
    <row r="21" spans="1:12" x14ac:dyDescent="0.2">
      <c r="A21" s="17" t="s">
        <v>20</v>
      </c>
      <c r="B21" s="20" t="s">
        <v>109</v>
      </c>
      <c r="C21" s="2">
        <v>44256</v>
      </c>
      <c r="D21" s="2">
        <v>44530</v>
      </c>
      <c r="E21" s="3">
        <v>30000000</v>
      </c>
      <c r="F21" s="6">
        <v>0</v>
      </c>
      <c r="G21" s="5">
        <f t="shared" si="0"/>
        <v>30000000</v>
      </c>
      <c r="H21" s="5">
        <v>21100000</v>
      </c>
      <c r="I21" s="5">
        <f t="shared" si="1"/>
        <v>8900000</v>
      </c>
      <c r="J21" s="24">
        <f t="shared" si="2"/>
        <v>0.70333333333333325</v>
      </c>
      <c r="K21" s="25" t="s">
        <v>185</v>
      </c>
      <c r="L21" s="26"/>
    </row>
    <row r="22" spans="1:12" x14ac:dyDescent="0.2">
      <c r="A22" s="17" t="s">
        <v>21</v>
      </c>
      <c r="B22" s="20" t="s">
        <v>110</v>
      </c>
      <c r="C22" s="2">
        <v>44256</v>
      </c>
      <c r="D22" s="2">
        <v>44530</v>
      </c>
      <c r="E22" s="3">
        <v>30000000</v>
      </c>
      <c r="F22" s="6">
        <v>0</v>
      </c>
      <c r="G22" s="5">
        <f t="shared" si="0"/>
        <v>30000000</v>
      </c>
      <c r="H22" s="5">
        <v>18000000</v>
      </c>
      <c r="I22" s="5">
        <f t="shared" si="1"/>
        <v>12000000</v>
      </c>
      <c r="J22" s="24">
        <f t="shared" si="2"/>
        <v>0.6</v>
      </c>
      <c r="K22" s="25" t="s">
        <v>185</v>
      </c>
      <c r="L22" s="26"/>
    </row>
    <row r="23" spans="1:12" x14ac:dyDescent="0.2">
      <c r="A23" s="17" t="s">
        <v>22</v>
      </c>
      <c r="B23" s="20" t="s">
        <v>111</v>
      </c>
      <c r="C23" s="2">
        <v>44256</v>
      </c>
      <c r="D23" s="2">
        <v>44530</v>
      </c>
      <c r="E23" s="3">
        <v>30000000</v>
      </c>
      <c r="F23" s="6">
        <v>0</v>
      </c>
      <c r="G23" s="5">
        <f t="shared" si="0"/>
        <v>30000000</v>
      </c>
      <c r="H23" s="5">
        <v>23600000</v>
      </c>
      <c r="I23" s="5">
        <f t="shared" si="1"/>
        <v>6400000</v>
      </c>
      <c r="J23" s="24">
        <f t="shared" si="2"/>
        <v>0.78666666666666674</v>
      </c>
      <c r="K23" s="25" t="s">
        <v>185</v>
      </c>
      <c r="L23" s="26"/>
    </row>
    <row r="24" spans="1:12" x14ac:dyDescent="0.2">
      <c r="A24" s="17" t="s">
        <v>23</v>
      </c>
      <c r="B24" s="20" t="s">
        <v>112</v>
      </c>
      <c r="C24" s="2">
        <v>44256</v>
      </c>
      <c r="D24" s="2">
        <v>44530</v>
      </c>
      <c r="E24" s="3">
        <v>30000000</v>
      </c>
      <c r="F24" s="6">
        <v>0</v>
      </c>
      <c r="G24" s="5">
        <f t="shared" si="0"/>
        <v>30000000</v>
      </c>
      <c r="H24" s="5">
        <v>12600000</v>
      </c>
      <c r="I24" s="5">
        <f t="shared" si="1"/>
        <v>17400000</v>
      </c>
      <c r="J24" s="24">
        <f t="shared" si="2"/>
        <v>0.42</v>
      </c>
      <c r="K24" s="25" t="s">
        <v>185</v>
      </c>
      <c r="L24" s="26"/>
    </row>
    <row r="25" spans="1:12" x14ac:dyDescent="0.2">
      <c r="A25" s="17" t="s">
        <v>24</v>
      </c>
      <c r="B25" s="20" t="s">
        <v>188</v>
      </c>
      <c r="C25" s="2">
        <v>44260</v>
      </c>
      <c r="D25" s="2">
        <v>44534</v>
      </c>
      <c r="E25" s="3">
        <v>36000000</v>
      </c>
      <c r="F25" s="6">
        <v>0</v>
      </c>
      <c r="G25" s="5">
        <f t="shared" si="0"/>
        <v>36000000</v>
      </c>
      <c r="H25" s="5">
        <v>36000000</v>
      </c>
      <c r="I25" s="5">
        <f t="shared" si="1"/>
        <v>0</v>
      </c>
      <c r="J25" s="24">
        <f t="shared" si="2"/>
        <v>1</v>
      </c>
      <c r="K25" s="25" t="s">
        <v>185</v>
      </c>
      <c r="L25" s="26"/>
    </row>
    <row r="26" spans="1:12" x14ac:dyDescent="0.2">
      <c r="A26" s="17" t="s">
        <v>25</v>
      </c>
      <c r="B26" s="20" t="s">
        <v>113</v>
      </c>
      <c r="C26" s="2">
        <v>44257</v>
      </c>
      <c r="D26" s="2">
        <v>44531</v>
      </c>
      <c r="E26" s="3">
        <v>27450000</v>
      </c>
      <c r="F26" s="6">
        <v>0</v>
      </c>
      <c r="G26" s="5">
        <f t="shared" si="0"/>
        <v>27450000</v>
      </c>
      <c r="H26" s="5">
        <v>27450000</v>
      </c>
      <c r="I26" s="5">
        <f t="shared" si="1"/>
        <v>0</v>
      </c>
      <c r="J26" s="24">
        <f t="shared" si="2"/>
        <v>1</v>
      </c>
      <c r="K26" s="25" t="s">
        <v>185</v>
      </c>
      <c r="L26" s="26"/>
    </row>
    <row r="27" spans="1:12" x14ac:dyDescent="0.2">
      <c r="A27" s="17" t="s">
        <v>26</v>
      </c>
      <c r="B27" s="20" t="s">
        <v>114</v>
      </c>
      <c r="C27" s="2">
        <v>44259</v>
      </c>
      <c r="D27" s="2">
        <v>44561</v>
      </c>
      <c r="E27" s="3">
        <v>32014554</v>
      </c>
      <c r="F27" s="6">
        <v>0</v>
      </c>
      <c r="G27" s="5">
        <f t="shared" si="0"/>
        <v>32014554</v>
      </c>
      <c r="H27" s="5">
        <v>24259515</v>
      </c>
      <c r="I27" s="5">
        <f t="shared" si="1"/>
        <v>7755039</v>
      </c>
      <c r="J27" s="24">
        <f t="shared" si="2"/>
        <v>0.75776520266376357</v>
      </c>
      <c r="K27" s="25" t="s">
        <v>185</v>
      </c>
      <c r="L27" s="26"/>
    </row>
    <row r="28" spans="1:12" x14ac:dyDescent="0.2">
      <c r="A28" s="17" t="s">
        <v>27</v>
      </c>
      <c r="B28" s="20" t="s">
        <v>115</v>
      </c>
      <c r="C28" s="2">
        <v>44265</v>
      </c>
      <c r="D28" s="2">
        <v>44561</v>
      </c>
      <c r="E28" s="3">
        <v>95732642</v>
      </c>
      <c r="F28" s="4">
        <v>19146528.350000001</v>
      </c>
      <c r="G28" s="5">
        <f t="shared" si="0"/>
        <v>114879170.34999999</v>
      </c>
      <c r="H28" s="5">
        <v>112671953</v>
      </c>
      <c r="I28" s="5">
        <f t="shared" si="1"/>
        <v>2207217.349999994</v>
      </c>
      <c r="J28" s="24">
        <f t="shared" si="2"/>
        <v>0.98078661829402747</v>
      </c>
      <c r="K28" s="25" t="s">
        <v>185</v>
      </c>
      <c r="L28" s="26"/>
    </row>
    <row r="29" spans="1:12" x14ac:dyDescent="0.2">
      <c r="A29" s="17" t="s">
        <v>28</v>
      </c>
      <c r="B29" s="21" t="s">
        <v>116</v>
      </c>
      <c r="C29" s="2">
        <v>44258</v>
      </c>
      <c r="D29" s="2">
        <v>44532</v>
      </c>
      <c r="E29" s="3">
        <v>16200000</v>
      </c>
      <c r="F29" s="4">
        <v>1260000</v>
      </c>
      <c r="G29" s="5">
        <f t="shared" si="0"/>
        <v>17460000</v>
      </c>
      <c r="H29" s="5">
        <v>17460000</v>
      </c>
      <c r="I29" s="5">
        <f t="shared" si="1"/>
        <v>0</v>
      </c>
      <c r="J29" s="24">
        <f t="shared" si="2"/>
        <v>1</v>
      </c>
      <c r="K29" s="25" t="s">
        <v>185</v>
      </c>
      <c r="L29" s="26"/>
    </row>
    <row r="30" spans="1:12" x14ac:dyDescent="0.2">
      <c r="A30" s="17" t="s">
        <v>29</v>
      </c>
      <c r="B30" s="21" t="s">
        <v>189</v>
      </c>
      <c r="C30" s="2">
        <v>44256</v>
      </c>
      <c r="D30" s="2">
        <v>44530</v>
      </c>
      <c r="E30" s="3">
        <v>30000000</v>
      </c>
      <c r="F30" s="6">
        <v>0</v>
      </c>
      <c r="G30" s="5">
        <f t="shared" si="0"/>
        <v>30000000</v>
      </c>
      <c r="H30" s="5">
        <v>12200000</v>
      </c>
      <c r="I30" s="5">
        <f t="shared" si="1"/>
        <v>17800000</v>
      </c>
      <c r="J30" s="24">
        <f t="shared" si="2"/>
        <v>0.40666666666666662</v>
      </c>
      <c r="K30" s="25" t="s">
        <v>185</v>
      </c>
      <c r="L30" s="26"/>
    </row>
    <row r="31" spans="1:12" x14ac:dyDescent="0.2">
      <c r="A31" s="17" t="s">
        <v>30</v>
      </c>
      <c r="B31" s="21" t="s">
        <v>117</v>
      </c>
      <c r="C31" s="2">
        <v>44256</v>
      </c>
      <c r="D31" s="2">
        <v>44530</v>
      </c>
      <c r="E31" s="3">
        <v>30000000</v>
      </c>
      <c r="F31" s="6">
        <v>0</v>
      </c>
      <c r="G31" s="5">
        <f t="shared" si="0"/>
        <v>30000000</v>
      </c>
      <c r="H31" s="5">
        <v>29500000</v>
      </c>
      <c r="I31" s="5">
        <f t="shared" si="1"/>
        <v>500000</v>
      </c>
      <c r="J31" s="24">
        <f t="shared" si="2"/>
        <v>0.98333333333333328</v>
      </c>
      <c r="K31" s="25" t="s">
        <v>185</v>
      </c>
      <c r="L31" s="26"/>
    </row>
    <row r="32" spans="1:12" x14ac:dyDescent="0.2">
      <c r="A32" s="17" t="s">
        <v>31</v>
      </c>
      <c r="B32" s="21" t="s">
        <v>190</v>
      </c>
      <c r="C32" s="2">
        <v>44263</v>
      </c>
      <c r="D32" s="2">
        <v>44537</v>
      </c>
      <c r="E32" s="3">
        <v>40500000</v>
      </c>
      <c r="F32" s="4">
        <v>1950000</v>
      </c>
      <c r="G32" s="5">
        <f t="shared" si="0"/>
        <v>42450000</v>
      </c>
      <c r="H32" s="5">
        <v>42450000</v>
      </c>
      <c r="I32" s="5">
        <f t="shared" si="1"/>
        <v>0</v>
      </c>
      <c r="J32" s="24">
        <f t="shared" si="2"/>
        <v>1</v>
      </c>
      <c r="K32" s="25" t="s">
        <v>185</v>
      </c>
      <c r="L32" s="26"/>
    </row>
    <row r="33" spans="1:12" x14ac:dyDescent="0.2">
      <c r="A33" s="17" t="s">
        <v>32</v>
      </c>
      <c r="B33" s="21" t="s">
        <v>118</v>
      </c>
      <c r="C33" s="2">
        <v>44267</v>
      </c>
      <c r="D33" s="2">
        <v>44541</v>
      </c>
      <c r="E33" s="3">
        <v>41168250</v>
      </c>
      <c r="F33" s="4">
        <v>2134650</v>
      </c>
      <c r="G33" s="5">
        <f t="shared" si="0"/>
        <v>43302900</v>
      </c>
      <c r="H33" s="5">
        <v>43302900</v>
      </c>
      <c r="I33" s="5">
        <f t="shared" si="1"/>
        <v>0</v>
      </c>
      <c r="J33" s="24">
        <f t="shared" si="2"/>
        <v>1</v>
      </c>
      <c r="K33" s="25" t="s">
        <v>185</v>
      </c>
      <c r="L33" s="26"/>
    </row>
    <row r="34" spans="1:12" x14ac:dyDescent="0.2">
      <c r="A34" s="17" t="s">
        <v>33</v>
      </c>
      <c r="B34" s="21" t="s">
        <v>191</v>
      </c>
      <c r="C34" s="2">
        <v>44265</v>
      </c>
      <c r="D34" s="2">
        <v>44539</v>
      </c>
      <c r="E34" s="3">
        <v>22500000</v>
      </c>
      <c r="F34" s="4">
        <v>833333</v>
      </c>
      <c r="G34" s="5">
        <f t="shared" si="0"/>
        <v>23333333</v>
      </c>
      <c r="H34" s="5">
        <v>23333333</v>
      </c>
      <c r="I34" s="5">
        <f t="shared" si="1"/>
        <v>0</v>
      </c>
      <c r="J34" s="24">
        <f t="shared" si="2"/>
        <v>1</v>
      </c>
      <c r="K34" s="25" t="s">
        <v>185</v>
      </c>
      <c r="L34" s="26"/>
    </row>
    <row r="35" spans="1:12" x14ac:dyDescent="0.2">
      <c r="A35" s="17" t="s">
        <v>34</v>
      </c>
      <c r="B35" s="21" t="s">
        <v>192</v>
      </c>
      <c r="C35" s="2">
        <v>44264</v>
      </c>
      <c r="D35" s="2">
        <v>44538</v>
      </c>
      <c r="E35" s="3">
        <v>30000000</v>
      </c>
      <c r="F35" s="6">
        <v>0</v>
      </c>
      <c r="G35" s="5">
        <f t="shared" si="0"/>
        <v>30000000</v>
      </c>
      <c r="H35" s="5">
        <v>13300000</v>
      </c>
      <c r="I35" s="5">
        <f t="shared" si="1"/>
        <v>16700000</v>
      </c>
      <c r="J35" s="24">
        <f t="shared" si="2"/>
        <v>0.44333333333333336</v>
      </c>
      <c r="K35" s="25" t="s">
        <v>185</v>
      </c>
      <c r="L35" s="26"/>
    </row>
    <row r="36" spans="1:12" x14ac:dyDescent="0.2">
      <c r="A36" s="17" t="s">
        <v>35</v>
      </c>
      <c r="B36" s="21" t="s">
        <v>193</v>
      </c>
      <c r="C36" s="2">
        <v>44264</v>
      </c>
      <c r="D36" s="2">
        <v>44538</v>
      </c>
      <c r="E36" s="3">
        <v>30000000</v>
      </c>
      <c r="F36" s="6">
        <v>0</v>
      </c>
      <c r="G36" s="5">
        <f t="shared" si="0"/>
        <v>30000000</v>
      </c>
      <c r="H36" s="5">
        <v>13600000</v>
      </c>
      <c r="I36" s="5">
        <f t="shared" si="1"/>
        <v>16400000</v>
      </c>
      <c r="J36" s="24">
        <f t="shared" si="2"/>
        <v>0.45333333333333337</v>
      </c>
      <c r="K36" s="25" t="s">
        <v>185</v>
      </c>
      <c r="L36" s="26"/>
    </row>
    <row r="37" spans="1:12" x14ac:dyDescent="0.2">
      <c r="A37" s="17" t="s">
        <v>36</v>
      </c>
      <c r="B37" s="21" t="s">
        <v>194</v>
      </c>
      <c r="C37" s="2">
        <v>44273</v>
      </c>
      <c r="D37" s="2">
        <v>44547</v>
      </c>
      <c r="E37" s="3">
        <v>16200000</v>
      </c>
      <c r="F37" s="6">
        <v>0</v>
      </c>
      <c r="G37" s="5">
        <f t="shared" si="0"/>
        <v>16200000</v>
      </c>
      <c r="H37" s="5">
        <v>16200000</v>
      </c>
      <c r="I37" s="5">
        <f t="shared" si="1"/>
        <v>0</v>
      </c>
      <c r="J37" s="24">
        <f t="shared" si="2"/>
        <v>1</v>
      </c>
      <c r="K37" s="25" t="s">
        <v>185</v>
      </c>
      <c r="L37" s="26"/>
    </row>
    <row r="38" spans="1:12" x14ac:dyDescent="0.2">
      <c r="A38" s="17" t="s">
        <v>37</v>
      </c>
      <c r="B38" s="21" t="s">
        <v>195</v>
      </c>
      <c r="C38" s="2">
        <v>44273</v>
      </c>
      <c r="D38" s="2">
        <v>44547</v>
      </c>
      <c r="E38" s="3">
        <v>18000000</v>
      </c>
      <c r="F38" s="4">
        <v>533333.32999999996</v>
      </c>
      <c r="G38" s="5">
        <f t="shared" si="0"/>
        <v>18533333.329999998</v>
      </c>
      <c r="H38" s="5">
        <v>18533333</v>
      </c>
      <c r="I38" s="5">
        <f t="shared" si="1"/>
        <v>0.32999999821186066</v>
      </c>
      <c r="J38" s="24">
        <f t="shared" si="2"/>
        <v>0.99999998219424469</v>
      </c>
      <c r="K38" s="25" t="s">
        <v>185</v>
      </c>
      <c r="L38" s="26"/>
    </row>
    <row r="39" spans="1:12" x14ac:dyDescent="0.2">
      <c r="A39" s="17" t="s">
        <v>38</v>
      </c>
      <c r="B39" s="21" t="s">
        <v>119</v>
      </c>
      <c r="C39" s="2">
        <v>44273</v>
      </c>
      <c r="D39" s="2">
        <v>44547</v>
      </c>
      <c r="E39" s="3">
        <v>39374496</v>
      </c>
      <c r="F39" s="6">
        <v>0</v>
      </c>
      <c r="G39" s="5">
        <f t="shared" si="0"/>
        <v>39374496</v>
      </c>
      <c r="H39" s="5">
        <v>39374496</v>
      </c>
      <c r="I39" s="5">
        <f t="shared" si="1"/>
        <v>0</v>
      </c>
      <c r="J39" s="24">
        <f t="shared" si="2"/>
        <v>1</v>
      </c>
      <c r="K39" s="25" t="s">
        <v>185</v>
      </c>
      <c r="L39" s="26"/>
    </row>
    <row r="40" spans="1:12" x14ac:dyDescent="0.2">
      <c r="A40" s="17" t="s">
        <v>39</v>
      </c>
      <c r="B40" s="21" t="s">
        <v>196</v>
      </c>
      <c r="C40" s="2">
        <v>44273</v>
      </c>
      <c r="D40" s="2">
        <v>44547</v>
      </c>
      <c r="E40" s="3">
        <v>27000000</v>
      </c>
      <c r="F40" s="4">
        <v>1300000</v>
      </c>
      <c r="G40" s="5">
        <f t="shared" si="0"/>
        <v>28300000</v>
      </c>
      <c r="H40" s="5">
        <v>28300000</v>
      </c>
      <c r="I40" s="5">
        <f t="shared" si="1"/>
        <v>0</v>
      </c>
      <c r="J40" s="24">
        <f t="shared" si="2"/>
        <v>1</v>
      </c>
      <c r="K40" s="25" t="s">
        <v>185</v>
      </c>
      <c r="L40" s="26"/>
    </row>
    <row r="41" spans="1:12" x14ac:dyDescent="0.2">
      <c r="A41" s="17" t="s">
        <v>40</v>
      </c>
      <c r="B41" s="21" t="s">
        <v>197</v>
      </c>
      <c r="C41" s="2">
        <v>44273</v>
      </c>
      <c r="D41" s="2">
        <v>44547</v>
      </c>
      <c r="E41" s="3">
        <v>30000000</v>
      </c>
      <c r="F41" s="6">
        <v>0</v>
      </c>
      <c r="G41" s="5">
        <f t="shared" si="0"/>
        <v>30000000</v>
      </c>
      <c r="H41" s="5">
        <v>8700000</v>
      </c>
      <c r="I41" s="5">
        <f t="shared" si="1"/>
        <v>21300000</v>
      </c>
      <c r="J41" s="24">
        <f t="shared" si="2"/>
        <v>0.28999999999999998</v>
      </c>
      <c r="K41" s="25" t="s">
        <v>185</v>
      </c>
      <c r="L41" s="26"/>
    </row>
    <row r="42" spans="1:12" x14ac:dyDescent="0.2">
      <c r="A42" s="17" t="s">
        <v>41</v>
      </c>
      <c r="B42" s="21" t="s">
        <v>120</v>
      </c>
      <c r="C42" s="2">
        <v>44273</v>
      </c>
      <c r="D42" s="2">
        <v>44547</v>
      </c>
      <c r="E42" s="3">
        <v>30000000</v>
      </c>
      <c r="F42" s="6">
        <v>0</v>
      </c>
      <c r="G42" s="5">
        <f t="shared" si="0"/>
        <v>30000000</v>
      </c>
      <c r="H42" s="5">
        <v>10600000</v>
      </c>
      <c r="I42" s="5">
        <f t="shared" si="1"/>
        <v>19400000</v>
      </c>
      <c r="J42" s="24">
        <f t="shared" si="2"/>
        <v>0.35333333333333333</v>
      </c>
      <c r="K42" s="25" t="s">
        <v>185</v>
      </c>
      <c r="L42" s="26"/>
    </row>
    <row r="43" spans="1:12" x14ac:dyDescent="0.2">
      <c r="A43" s="17" t="s">
        <v>42</v>
      </c>
      <c r="B43" s="21" t="s">
        <v>199</v>
      </c>
      <c r="C43" s="2">
        <v>44278</v>
      </c>
      <c r="D43" s="2">
        <v>44552</v>
      </c>
      <c r="E43" s="3">
        <v>41168250</v>
      </c>
      <c r="F43" s="6">
        <v>0</v>
      </c>
      <c r="G43" s="5">
        <f t="shared" si="0"/>
        <v>41168250</v>
      </c>
      <c r="H43" s="5">
        <v>41168250</v>
      </c>
      <c r="I43" s="5">
        <f t="shared" si="1"/>
        <v>0</v>
      </c>
      <c r="J43" s="24">
        <f t="shared" si="2"/>
        <v>1</v>
      </c>
      <c r="K43" s="25" t="s">
        <v>185</v>
      </c>
      <c r="L43" s="26"/>
    </row>
    <row r="44" spans="1:12" x14ac:dyDescent="0.2">
      <c r="A44" s="17" t="s">
        <v>43</v>
      </c>
      <c r="B44" s="21" t="s">
        <v>198</v>
      </c>
      <c r="C44" s="2">
        <v>44274</v>
      </c>
      <c r="D44" s="2">
        <v>44548</v>
      </c>
      <c r="E44" s="3">
        <v>16200000</v>
      </c>
      <c r="F44" s="6">
        <v>0</v>
      </c>
      <c r="G44" s="5">
        <f t="shared" si="0"/>
        <v>16200000</v>
      </c>
      <c r="H44" s="5">
        <v>16200000</v>
      </c>
      <c r="I44" s="5">
        <f t="shared" si="1"/>
        <v>0</v>
      </c>
      <c r="J44" s="24">
        <f t="shared" si="2"/>
        <v>1</v>
      </c>
      <c r="K44" s="25" t="s">
        <v>185</v>
      </c>
      <c r="L44" s="26"/>
    </row>
    <row r="45" spans="1:12" x14ac:dyDescent="0.2">
      <c r="A45" s="17" t="s">
        <v>44</v>
      </c>
      <c r="B45" s="21" t="s">
        <v>200</v>
      </c>
      <c r="C45" s="2">
        <v>44273</v>
      </c>
      <c r="D45" s="2">
        <v>44548</v>
      </c>
      <c r="E45" s="3">
        <v>30000000</v>
      </c>
      <c r="F45" s="6">
        <v>0</v>
      </c>
      <c r="G45" s="5">
        <f t="shared" si="0"/>
        <v>30000000</v>
      </c>
      <c r="H45" s="5">
        <v>30000000</v>
      </c>
      <c r="I45" s="5">
        <f t="shared" si="1"/>
        <v>0</v>
      </c>
      <c r="J45" s="24">
        <f t="shared" si="2"/>
        <v>1</v>
      </c>
      <c r="K45" s="25" t="s">
        <v>185</v>
      </c>
      <c r="L45" s="26"/>
    </row>
    <row r="46" spans="1:12" x14ac:dyDescent="0.2">
      <c r="A46" s="17" t="s">
        <v>45</v>
      </c>
      <c r="B46" s="21" t="s">
        <v>121</v>
      </c>
      <c r="C46" s="2">
        <v>44291</v>
      </c>
      <c r="D46" s="2">
        <v>44549</v>
      </c>
      <c r="E46" s="3">
        <v>15300000</v>
      </c>
      <c r="F46" s="6">
        <v>0</v>
      </c>
      <c r="G46" s="5">
        <f t="shared" si="0"/>
        <v>15300000</v>
      </c>
      <c r="H46" s="5">
        <v>15300000</v>
      </c>
      <c r="I46" s="5">
        <f t="shared" si="1"/>
        <v>0</v>
      </c>
      <c r="J46" s="24">
        <f t="shared" si="2"/>
        <v>1</v>
      </c>
      <c r="K46" s="25" t="s">
        <v>185</v>
      </c>
      <c r="L46" s="26"/>
    </row>
    <row r="47" spans="1:12" x14ac:dyDescent="0.2">
      <c r="A47" s="17" t="s">
        <v>46</v>
      </c>
      <c r="B47" s="21" t="s">
        <v>201</v>
      </c>
      <c r="C47" s="2">
        <v>44291</v>
      </c>
      <c r="D47" s="2">
        <v>44549</v>
      </c>
      <c r="E47" s="3">
        <v>15300000</v>
      </c>
      <c r="F47" s="6">
        <v>0</v>
      </c>
      <c r="G47" s="5">
        <f t="shared" si="0"/>
        <v>15300000</v>
      </c>
      <c r="H47" s="5">
        <v>15300000</v>
      </c>
      <c r="I47" s="5">
        <f t="shared" si="1"/>
        <v>0</v>
      </c>
      <c r="J47" s="24">
        <f t="shared" si="2"/>
        <v>1</v>
      </c>
      <c r="K47" s="25" t="s">
        <v>185</v>
      </c>
      <c r="L47" s="26"/>
    </row>
    <row r="48" spans="1:12" x14ac:dyDescent="0.2">
      <c r="A48" s="17" t="s">
        <v>47</v>
      </c>
      <c r="B48" s="21" t="s">
        <v>202</v>
      </c>
      <c r="C48" s="2">
        <v>44280</v>
      </c>
      <c r="D48" s="2">
        <v>44539</v>
      </c>
      <c r="E48" s="3">
        <v>30000000</v>
      </c>
      <c r="F48" s="6">
        <v>0</v>
      </c>
      <c r="G48" s="5">
        <f t="shared" si="0"/>
        <v>30000000</v>
      </c>
      <c r="H48" s="5">
        <v>10900000</v>
      </c>
      <c r="I48" s="5">
        <f t="shared" si="1"/>
        <v>19100000</v>
      </c>
      <c r="J48" s="24">
        <f t="shared" si="2"/>
        <v>0.36333333333333334</v>
      </c>
      <c r="K48" s="25" t="s">
        <v>185</v>
      </c>
      <c r="L48" s="26"/>
    </row>
    <row r="49" spans="1:12" x14ac:dyDescent="0.2">
      <c r="A49" s="17" t="s">
        <v>48</v>
      </c>
      <c r="B49" s="21" t="s">
        <v>203</v>
      </c>
      <c r="C49" s="2">
        <v>44280</v>
      </c>
      <c r="D49" s="2">
        <v>44539</v>
      </c>
      <c r="E49" s="3">
        <v>30000000</v>
      </c>
      <c r="F49" s="6">
        <v>0</v>
      </c>
      <c r="G49" s="5">
        <f t="shared" si="0"/>
        <v>30000000</v>
      </c>
      <c r="H49" s="5">
        <v>11800000</v>
      </c>
      <c r="I49" s="5">
        <f t="shared" si="1"/>
        <v>18200000</v>
      </c>
      <c r="J49" s="24">
        <f t="shared" si="2"/>
        <v>0.39333333333333337</v>
      </c>
      <c r="K49" s="25" t="s">
        <v>185</v>
      </c>
      <c r="L49" s="26"/>
    </row>
    <row r="50" spans="1:12" x14ac:dyDescent="0.2">
      <c r="A50" s="17" t="s">
        <v>49</v>
      </c>
      <c r="B50" s="21" t="s">
        <v>204</v>
      </c>
      <c r="C50" s="7">
        <v>44295</v>
      </c>
      <c r="D50" s="7">
        <v>44558</v>
      </c>
      <c r="E50" s="3">
        <v>39000000</v>
      </c>
      <c r="F50" s="6">
        <v>0</v>
      </c>
      <c r="G50" s="5">
        <f t="shared" si="0"/>
        <v>39000000</v>
      </c>
      <c r="H50" s="5">
        <v>39000000</v>
      </c>
      <c r="I50" s="5">
        <f t="shared" si="1"/>
        <v>0</v>
      </c>
      <c r="J50" s="24">
        <f t="shared" si="2"/>
        <v>1</v>
      </c>
      <c r="K50" s="25" t="s">
        <v>185</v>
      </c>
      <c r="L50" s="26"/>
    </row>
    <row r="51" spans="1:12" x14ac:dyDescent="0.2">
      <c r="A51" s="17" t="s">
        <v>50</v>
      </c>
      <c r="B51" s="21" t="s">
        <v>122</v>
      </c>
      <c r="C51" s="7">
        <v>44295</v>
      </c>
      <c r="D51" s="7">
        <v>44538</v>
      </c>
      <c r="E51" s="3">
        <v>30000000</v>
      </c>
      <c r="F51" s="6">
        <v>0</v>
      </c>
      <c r="G51" s="5">
        <f t="shared" si="0"/>
        <v>30000000</v>
      </c>
      <c r="H51" s="5">
        <v>16800000</v>
      </c>
      <c r="I51" s="5">
        <f t="shared" si="1"/>
        <v>13200000</v>
      </c>
      <c r="J51" s="24">
        <f t="shared" si="2"/>
        <v>0.56000000000000005</v>
      </c>
      <c r="K51" s="25" t="s">
        <v>185</v>
      </c>
      <c r="L51" s="26"/>
    </row>
    <row r="52" spans="1:12" x14ac:dyDescent="0.2">
      <c r="A52" s="17" t="s">
        <v>51</v>
      </c>
      <c r="B52" s="21" t="s">
        <v>123</v>
      </c>
      <c r="C52" s="7">
        <v>44300</v>
      </c>
      <c r="D52" s="7">
        <v>44559</v>
      </c>
      <c r="E52" s="3">
        <v>5100000</v>
      </c>
      <c r="F52" s="6">
        <v>0</v>
      </c>
      <c r="G52" s="5">
        <f t="shared" si="0"/>
        <v>5100000</v>
      </c>
      <c r="H52" s="5">
        <v>3600000</v>
      </c>
      <c r="I52" s="5">
        <f t="shared" si="1"/>
        <v>1500000</v>
      </c>
      <c r="J52" s="24">
        <f t="shared" si="2"/>
        <v>0.70588235294117652</v>
      </c>
      <c r="K52" s="25" t="s">
        <v>185</v>
      </c>
      <c r="L52" s="26"/>
    </row>
    <row r="53" spans="1:12" x14ac:dyDescent="0.2">
      <c r="A53" s="17" t="s">
        <v>52</v>
      </c>
      <c r="B53" s="21" t="s">
        <v>124</v>
      </c>
      <c r="C53" s="7">
        <v>44300</v>
      </c>
      <c r="D53" s="7">
        <v>44559</v>
      </c>
      <c r="E53" s="3">
        <v>5100000</v>
      </c>
      <c r="F53" s="6">
        <v>0</v>
      </c>
      <c r="G53" s="5">
        <f t="shared" si="0"/>
        <v>5100000</v>
      </c>
      <c r="H53" s="5">
        <v>2400000</v>
      </c>
      <c r="I53" s="5">
        <f t="shared" si="1"/>
        <v>2700000</v>
      </c>
      <c r="J53" s="24">
        <f t="shared" si="2"/>
        <v>0.4705882352941177</v>
      </c>
      <c r="K53" s="25" t="s">
        <v>185</v>
      </c>
      <c r="L53" s="26"/>
    </row>
    <row r="54" spans="1:12" x14ac:dyDescent="0.2">
      <c r="A54" s="17" t="s">
        <v>53</v>
      </c>
      <c r="B54" s="21" t="s">
        <v>125</v>
      </c>
      <c r="C54" s="7">
        <v>44317</v>
      </c>
      <c r="D54" s="7">
        <v>45036</v>
      </c>
      <c r="E54" s="3">
        <v>0</v>
      </c>
      <c r="F54" s="6">
        <v>0</v>
      </c>
      <c r="G54" s="5">
        <f t="shared" si="0"/>
        <v>0</v>
      </c>
      <c r="H54" s="5">
        <v>0</v>
      </c>
      <c r="I54" s="5">
        <f t="shared" si="1"/>
        <v>0</v>
      </c>
      <c r="J54" s="27">
        <v>0</v>
      </c>
      <c r="K54" s="25" t="s">
        <v>210</v>
      </c>
      <c r="L54" s="26"/>
    </row>
    <row r="55" spans="1:12" x14ac:dyDescent="0.2">
      <c r="A55" s="17" t="s">
        <v>54</v>
      </c>
      <c r="B55" s="21" t="s">
        <v>126</v>
      </c>
      <c r="C55" s="7">
        <v>44317</v>
      </c>
      <c r="D55" s="7">
        <v>45036</v>
      </c>
      <c r="E55" s="3">
        <v>0</v>
      </c>
      <c r="F55" s="6">
        <v>0</v>
      </c>
      <c r="G55" s="5">
        <f t="shared" si="0"/>
        <v>0</v>
      </c>
      <c r="H55" s="5">
        <v>0</v>
      </c>
      <c r="I55" s="5">
        <f t="shared" si="1"/>
        <v>0</v>
      </c>
      <c r="J55" s="27">
        <v>0</v>
      </c>
      <c r="K55" s="25" t="s">
        <v>210</v>
      </c>
      <c r="L55" s="26"/>
    </row>
    <row r="56" spans="1:12" x14ac:dyDescent="0.2">
      <c r="A56" s="17" t="s">
        <v>55</v>
      </c>
      <c r="B56" s="21" t="s">
        <v>127</v>
      </c>
      <c r="C56" s="7">
        <v>44322</v>
      </c>
      <c r="D56" s="7">
        <v>44551</v>
      </c>
      <c r="E56" s="3">
        <v>26250000</v>
      </c>
      <c r="F56" s="6">
        <v>0</v>
      </c>
      <c r="G56" s="5">
        <f t="shared" si="0"/>
        <v>26250000</v>
      </c>
      <c r="H56" s="5">
        <v>26250000</v>
      </c>
      <c r="I56" s="5">
        <f t="shared" si="1"/>
        <v>0</v>
      </c>
      <c r="J56" s="24">
        <f t="shared" si="2"/>
        <v>1</v>
      </c>
      <c r="K56" s="25" t="s">
        <v>185</v>
      </c>
      <c r="L56" s="26"/>
    </row>
    <row r="57" spans="1:12" x14ac:dyDescent="0.2">
      <c r="A57" s="17" t="s">
        <v>56</v>
      </c>
      <c r="B57" s="21" t="s">
        <v>128</v>
      </c>
      <c r="C57" s="7">
        <v>44329</v>
      </c>
      <c r="D57" s="7">
        <v>44552</v>
      </c>
      <c r="E57" s="3">
        <v>22000000</v>
      </c>
      <c r="F57" s="6">
        <v>0</v>
      </c>
      <c r="G57" s="5">
        <f t="shared" si="0"/>
        <v>22000000</v>
      </c>
      <c r="H57" s="5">
        <v>22000000</v>
      </c>
      <c r="I57" s="5">
        <f t="shared" si="1"/>
        <v>0</v>
      </c>
      <c r="J57" s="24">
        <f t="shared" si="2"/>
        <v>1</v>
      </c>
      <c r="K57" s="25" t="s">
        <v>185</v>
      </c>
      <c r="L57" s="26"/>
    </row>
    <row r="58" spans="1:12" x14ac:dyDescent="0.2">
      <c r="A58" s="17" t="s">
        <v>57</v>
      </c>
      <c r="B58" s="21" t="s">
        <v>129</v>
      </c>
      <c r="C58" s="7">
        <v>44348</v>
      </c>
      <c r="D58" s="7">
        <v>44561</v>
      </c>
      <c r="E58" s="3">
        <v>0</v>
      </c>
      <c r="F58" s="6">
        <v>0</v>
      </c>
      <c r="G58" s="5">
        <f t="shared" si="0"/>
        <v>0</v>
      </c>
      <c r="H58" s="5">
        <v>0</v>
      </c>
      <c r="I58" s="5">
        <f t="shared" si="1"/>
        <v>0</v>
      </c>
      <c r="J58" s="27">
        <v>0</v>
      </c>
      <c r="K58" s="25" t="s">
        <v>185</v>
      </c>
      <c r="L58" s="26"/>
    </row>
    <row r="59" spans="1:12" x14ac:dyDescent="0.2">
      <c r="A59" s="17" t="s">
        <v>58</v>
      </c>
      <c r="B59" s="21" t="s">
        <v>130</v>
      </c>
      <c r="C59" s="7">
        <v>44379</v>
      </c>
      <c r="D59" s="7">
        <v>45078</v>
      </c>
      <c r="E59" s="3">
        <v>10747053</v>
      </c>
      <c r="F59" s="6">
        <v>0</v>
      </c>
      <c r="G59" s="5">
        <f t="shared" si="0"/>
        <v>10747053</v>
      </c>
      <c r="H59" s="5">
        <v>10747053</v>
      </c>
      <c r="I59" s="5">
        <f t="shared" si="1"/>
        <v>0</v>
      </c>
      <c r="J59" s="24">
        <f t="shared" si="2"/>
        <v>1</v>
      </c>
      <c r="K59" s="25" t="s">
        <v>185</v>
      </c>
      <c r="L59" s="26"/>
    </row>
    <row r="60" spans="1:12" x14ac:dyDescent="0.2">
      <c r="A60" s="17" t="s">
        <v>59</v>
      </c>
      <c r="B60" s="21" t="s">
        <v>131</v>
      </c>
      <c r="C60" s="7">
        <v>44375</v>
      </c>
      <c r="D60" s="7">
        <v>44466</v>
      </c>
      <c r="E60" s="3">
        <v>13722750</v>
      </c>
      <c r="F60" s="6">
        <v>0</v>
      </c>
      <c r="G60" s="5">
        <f t="shared" si="0"/>
        <v>13722750</v>
      </c>
      <c r="H60" s="5">
        <v>13722750</v>
      </c>
      <c r="I60" s="5">
        <f t="shared" si="1"/>
        <v>0</v>
      </c>
      <c r="J60" s="24">
        <f t="shared" si="2"/>
        <v>1</v>
      </c>
      <c r="K60" s="25" t="s">
        <v>185</v>
      </c>
      <c r="L60" s="26"/>
    </row>
    <row r="61" spans="1:12" x14ac:dyDescent="0.2">
      <c r="A61" s="17" t="s">
        <v>60</v>
      </c>
      <c r="B61" s="21" t="s">
        <v>132</v>
      </c>
      <c r="C61" s="7">
        <v>44375</v>
      </c>
      <c r="D61" s="7">
        <v>44496</v>
      </c>
      <c r="E61" s="3">
        <v>13000000</v>
      </c>
      <c r="F61" s="4">
        <v>4008333</v>
      </c>
      <c r="G61" s="5">
        <f t="shared" si="0"/>
        <v>17008333</v>
      </c>
      <c r="H61" s="5">
        <v>17008333</v>
      </c>
      <c r="I61" s="5">
        <f t="shared" si="1"/>
        <v>0</v>
      </c>
      <c r="J61" s="24">
        <f t="shared" si="2"/>
        <v>1</v>
      </c>
      <c r="K61" s="25" t="s">
        <v>185</v>
      </c>
      <c r="L61" s="26"/>
    </row>
    <row r="62" spans="1:12" x14ac:dyDescent="0.2">
      <c r="A62" s="17" t="s">
        <v>61</v>
      </c>
      <c r="B62" s="21" t="s">
        <v>133</v>
      </c>
      <c r="C62" s="7">
        <v>44427</v>
      </c>
      <c r="D62" s="7">
        <v>44548</v>
      </c>
      <c r="E62" s="3">
        <v>38018999</v>
      </c>
      <c r="F62" s="6">
        <v>0</v>
      </c>
      <c r="G62" s="5">
        <f t="shared" si="0"/>
        <v>38018999</v>
      </c>
      <c r="H62" s="5">
        <v>37018999</v>
      </c>
      <c r="I62" s="5">
        <f t="shared" si="1"/>
        <v>1000000</v>
      </c>
      <c r="J62" s="24">
        <f t="shared" si="2"/>
        <v>0.97369736115356431</v>
      </c>
      <c r="K62" s="25" t="s">
        <v>185</v>
      </c>
      <c r="L62" s="26"/>
    </row>
    <row r="63" spans="1:12" x14ac:dyDescent="0.2">
      <c r="A63" s="17" t="s">
        <v>62</v>
      </c>
      <c r="B63" s="21" t="s">
        <v>134</v>
      </c>
      <c r="C63" s="7">
        <v>44434</v>
      </c>
      <c r="D63" s="7">
        <v>44555</v>
      </c>
      <c r="E63" s="3">
        <v>18144525</v>
      </c>
      <c r="F63" s="6">
        <v>0</v>
      </c>
      <c r="G63" s="5">
        <f t="shared" si="0"/>
        <v>18144525</v>
      </c>
      <c r="H63" s="5">
        <v>18144525</v>
      </c>
      <c r="I63" s="5">
        <f t="shared" si="1"/>
        <v>0</v>
      </c>
      <c r="J63" s="24">
        <f t="shared" si="2"/>
        <v>1</v>
      </c>
      <c r="K63" s="25" t="s">
        <v>185</v>
      </c>
      <c r="L63" s="26"/>
    </row>
    <row r="64" spans="1:12" x14ac:dyDescent="0.2">
      <c r="A64" s="17" t="s">
        <v>63</v>
      </c>
      <c r="B64" s="21" t="s">
        <v>135</v>
      </c>
      <c r="C64" s="7">
        <v>44449</v>
      </c>
      <c r="D64" s="7">
        <v>44539</v>
      </c>
      <c r="E64" s="3">
        <v>8000000</v>
      </c>
      <c r="F64" s="6">
        <v>0</v>
      </c>
      <c r="G64" s="5">
        <f t="shared" si="0"/>
        <v>8000000</v>
      </c>
      <c r="H64" s="5">
        <v>4800000</v>
      </c>
      <c r="I64" s="5">
        <f t="shared" si="1"/>
        <v>3200000</v>
      </c>
      <c r="J64" s="24">
        <f t="shared" si="2"/>
        <v>0.6</v>
      </c>
      <c r="K64" s="25" t="s">
        <v>185</v>
      </c>
      <c r="L64" s="26"/>
    </row>
    <row r="65" spans="1:12" x14ac:dyDescent="0.2">
      <c r="A65" s="17" t="s">
        <v>64</v>
      </c>
      <c r="B65" s="21" t="s">
        <v>136</v>
      </c>
      <c r="C65" s="7">
        <v>44449</v>
      </c>
      <c r="D65" s="7">
        <v>44539</v>
      </c>
      <c r="E65" s="3">
        <v>8000000</v>
      </c>
      <c r="F65" s="6">
        <v>0</v>
      </c>
      <c r="G65" s="5">
        <f t="shared" si="0"/>
        <v>8000000</v>
      </c>
      <c r="H65" s="5">
        <v>4800000</v>
      </c>
      <c r="I65" s="5">
        <f t="shared" si="1"/>
        <v>3200000</v>
      </c>
      <c r="J65" s="24">
        <f t="shared" si="2"/>
        <v>0.6</v>
      </c>
      <c r="K65" s="25" t="s">
        <v>185</v>
      </c>
      <c r="L65" s="26"/>
    </row>
    <row r="66" spans="1:12" x14ac:dyDescent="0.2">
      <c r="A66" s="17" t="s">
        <v>65</v>
      </c>
      <c r="B66" s="21" t="s">
        <v>137</v>
      </c>
      <c r="C66" s="7">
        <v>44461</v>
      </c>
      <c r="D66" s="7">
        <v>44551</v>
      </c>
      <c r="E66" s="3">
        <v>10500000</v>
      </c>
      <c r="F66" s="6">
        <v>0</v>
      </c>
      <c r="G66" s="5">
        <f t="shared" si="0"/>
        <v>10500000</v>
      </c>
      <c r="H66" s="5">
        <v>10500000</v>
      </c>
      <c r="I66" s="5">
        <f t="shared" si="1"/>
        <v>0</v>
      </c>
      <c r="J66" s="24">
        <f t="shared" si="2"/>
        <v>1</v>
      </c>
      <c r="K66" s="25" t="s">
        <v>185</v>
      </c>
      <c r="L66" s="26"/>
    </row>
    <row r="67" spans="1:12" x14ac:dyDescent="0.2">
      <c r="A67" s="17" t="s">
        <v>66</v>
      </c>
      <c r="B67" s="21" t="s">
        <v>138</v>
      </c>
      <c r="C67" s="7">
        <v>44463</v>
      </c>
      <c r="D67" s="7">
        <v>44552</v>
      </c>
      <c r="E67" s="3">
        <v>8000000</v>
      </c>
      <c r="F67" s="6">
        <v>0</v>
      </c>
      <c r="G67" s="5">
        <f t="shared" ref="G67:G107" si="3">+E67+F67</f>
        <v>8000000</v>
      </c>
      <c r="H67" s="5">
        <v>4800000</v>
      </c>
      <c r="I67" s="5">
        <f t="shared" ref="I67:I107" si="4">+G67-H67</f>
        <v>3200000</v>
      </c>
      <c r="J67" s="24">
        <f t="shared" si="2"/>
        <v>0.6</v>
      </c>
      <c r="K67" s="25" t="s">
        <v>185</v>
      </c>
      <c r="L67" s="26"/>
    </row>
    <row r="68" spans="1:12" x14ac:dyDescent="0.2">
      <c r="A68" s="17" t="s">
        <v>67</v>
      </c>
      <c r="B68" s="21" t="s">
        <v>139</v>
      </c>
      <c r="C68" s="7">
        <v>44483</v>
      </c>
      <c r="D68" s="7">
        <v>44561</v>
      </c>
      <c r="E68" s="8">
        <v>50000000</v>
      </c>
      <c r="F68" s="6">
        <v>0</v>
      </c>
      <c r="G68" s="5">
        <f t="shared" si="3"/>
        <v>50000000</v>
      </c>
      <c r="H68" s="5">
        <v>32083333</v>
      </c>
      <c r="I68" s="5">
        <f t="shared" si="4"/>
        <v>17916667</v>
      </c>
      <c r="J68" s="24">
        <f t="shared" ref="J68:J107" si="5">((H68*100)/G68)/100</f>
        <v>0.64166666000000006</v>
      </c>
      <c r="K68" s="25" t="s">
        <v>185</v>
      </c>
      <c r="L68" s="26"/>
    </row>
    <row r="69" spans="1:12" x14ac:dyDescent="0.2">
      <c r="A69" s="17" t="s">
        <v>68</v>
      </c>
      <c r="B69" s="21" t="s">
        <v>131</v>
      </c>
      <c r="C69" s="7">
        <v>44475</v>
      </c>
      <c r="D69" s="7">
        <v>44535</v>
      </c>
      <c r="E69" s="8">
        <v>12807900</v>
      </c>
      <c r="F69" s="6">
        <v>0</v>
      </c>
      <c r="G69" s="5">
        <f t="shared" si="3"/>
        <v>12807900</v>
      </c>
      <c r="H69" s="5">
        <v>6403950</v>
      </c>
      <c r="I69" s="5">
        <f t="shared" si="4"/>
        <v>6403950</v>
      </c>
      <c r="J69" s="24">
        <f t="shared" si="5"/>
        <v>0.5</v>
      </c>
      <c r="K69" s="25" t="s">
        <v>185</v>
      </c>
      <c r="L69" s="26"/>
    </row>
    <row r="70" spans="1:12" x14ac:dyDescent="0.2">
      <c r="A70" s="17" t="s">
        <v>69</v>
      </c>
      <c r="B70" s="21" t="s">
        <v>140</v>
      </c>
      <c r="C70" s="7">
        <v>44482</v>
      </c>
      <c r="D70" s="7">
        <v>44542</v>
      </c>
      <c r="E70" s="8">
        <v>3600000</v>
      </c>
      <c r="F70" s="6">
        <v>0</v>
      </c>
      <c r="G70" s="5">
        <f t="shared" si="3"/>
        <v>3600000</v>
      </c>
      <c r="H70" s="5">
        <v>3600000</v>
      </c>
      <c r="I70" s="5">
        <f t="shared" si="4"/>
        <v>0</v>
      </c>
      <c r="J70" s="24">
        <f t="shared" si="5"/>
        <v>1</v>
      </c>
      <c r="K70" s="25" t="s">
        <v>185</v>
      </c>
      <c r="L70" s="26"/>
    </row>
    <row r="71" spans="1:12" x14ac:dyDescent="0.2">
      <c r="A71" s="17" t="s">
        <v>70</v>
      </c>
      <c r="B71" s="21" t="s">
        <v>141</v>
      </c>
      <c r="C71" s="7">
        <v>44489</v>
      </c>
      <c r="D71" s="7">
        <v>44549</v>
      </c>
      <c r="E71" s="8">
        <v>3600000</v>
      </c>
      <c r="F71" s="6">
        <v>0</v>
      </c>
      <c r="G71" s="5">
        <f t="shared" si="3"/>
        <v>3600000</v>
      </c>
      <c r="H71" s="5">
        <v>3600000</v>
      </c>
      <c r="I71" s="5">
        <f t="shared" si="4"/>
        <v>0</v>
      </c>
      <c r="J71" s="24">
        <f t="shared" si="5"/>
        <v>1</v>
      </c>
      <c r="K71" s="25" t="s">
        <v>185</v>
      </c>
      <c r="L71" s="26"/>
    </row>
    <row r="72" spans="1:12" x14ac:dyDescent="0.2">
      <c r="A72" s="17" t="s">
        <v>71</v>
      </c>
      <c r="B72" s="21" t="s">
        <v>142</v>
      </c>
      <c r="C72" s="7">
        <v>44488</v>
      </c>
      <c r="D72" s="7">
        <v>44548</v>
      </c>
      <c r="E72" s="3">
        <v>8000000</v>
      </c>
      <c r="F72" s="6">
        <v>0</v>
      </c>
      <c r="G72" s="5">
        <f t="shared" si="3"/>
        <v>8000000</v>
      </c>
      <c r="H72" s="5">
        <v>3200000</v>
      </c>
      <c r="I72" s="5">
        <f t="shared" si="4"/>
        <v>4800000</v>
      </c>
      <c r="J72" s="24">
        <f t="shared" si="5"/>
        <v>0.4</v>
      </c>
      <c r="K72" s="25" t="s">
        <v>185</v>
      </c>
      <c r="L72" s="26"/>
    </row>
    <row r="73" spans="1:12" x14ac:dyDescent="0.2">
      <c r="A73" s="17" t="s">
        <v>72</v>
      </c>
      <c r="B73" s="21" t="s">
        <v>192</v>
      </c>
      <c r="C73" s="7">
        <v>44488</v>
      </c>
      <c r="D73" s="7">
        <v>44548</v>
      </c>
      <c r="E73" s="3">
        <v>8000000</v>
      </c>
      <c r="F73" s="6">
        <v>0</v>
      </c>
      <c r="G73" s="5">
        <f t="shared" si="3"/>
        <v>8000000</v>
      </c>
      <c r="H73" s="5">
        <v>3800000</v>
      </c>
      <c r="I73" s="5">
        <f t="shared" si="4"/>
        <v>4200000</v>
      </c>
      <c r="J73" s="24">
        <f t="shared" si="5"/>
        <v>0.47499999999999998</v>
      </c>
      <c r="K73" s="25" t="s">
        <v>185</v>
      </c>
      <c r="L73" s="26"/>
    </row>
    <row r="74" spans="1:12" x14ac:dyDescent="0.2">
      <c r="A74" s="17" t="s">
        <v>73</v>
      </c>
      <c r="B74" s="21" t="s">
        <v>122</v>
      </c>
      <c r="C74" s="7">
        <v>44488</v>
      </c>
      <c r="D74" s="7">
        <v>44548</v>
      </c>
      <c r="E74" s="3">
        <v>8000000</v>
      </c>
      <c r="F74" s="6">
        <v>0</v>
      </c>
      <c r="G74" s="5">
        <f t="shared" si="3"/>
        <v>8000000</v>
      </c>
      <c r="H74" s="5">
        <v>6100000</v>
      </c>
      <c r="I74" s="5">
        <f t="shared" si="4"/>
        <v>1900000</v>
      </c>
      <c r="J74" s="24">
        <f t="shared" si="5"/>
        <v>0.76249999999999996</v>
      </c>
      <c r="K74" s="25" t="s">
        <v>185</v>
      </c>
      <c r="L74" s="26"/>
    </row>
    <row r="75" spans="1:12" x14ac:dyDescent="0.2">
      <c r="A75" s="17" t="s">
        <v>74</v>
      </c>
      <c r="B75" s="20" t="s">
        <v>111</v>
      </c>
      <c r="C75" s="7">
        <v>44488</v>
      </c>
      <c r="D75" s="7">
        <v>44548</v>
      </c>
      <c r="E75" s="3">
        <v>20000000</v>
      </c>
      <c r="F75" s="6">
        <v>0</v>
      </c>
      <c r="G75" s="5">
        <f t="shared" si="3"/>
        <v>20000000</v>
      </c>
      <c r="H75" s="5">
        <v>7500000</v>
      </c>
      <c r="I75" s="5">
        <f t="shared" si="4"/>
        <v>12500000</v>
      </c>
      <c r="J75" s="24">
        <f t="shared" si="5"/>
        <v>0.375</v>
      </c>
      <c r="K75" s="25" t="s">
        <v>185</v>
      </c>
      <c r="L75" s="26"/>
    </row>
    <row r="76" spans="1:12" x14ac:dyDescent="0.2">
      <c r="A76" s="17" t="s">
        <v>75</v>
      </c>
      <c r="B76" s="21" t="s">
        <v>117</v>
      </c>
      <c r="C76" s="7">
        <v>44488</v>
      </c>
      <c r="D76" s="7">
        <v>44548</v>
      </c>
      <c r="E76" s="3">
        <v>20000000</v>
      </c>
      <c r="F76" s="6">
        <v>0</v>
      </c>
      <c r="G76" s="5">
        <f t="shared" si="3"/>
        <v>20000000</v>
      </c>
      <c r="H76" s="5">
        <v>5300000</v>
      </c>
      <c r="I76" s="5">
        <f t="shared" si="4"/>
        <v>14700000</v>
      </c>
      <c r="J76" s="24">
        <f t="shared" si="5"/>
        <v>0.26500000000000001</v>
      </c>
      <c r="K76" s="25" t="s">
        <v>185</v>
      </c>
      <c r="L76" s="26"/>
    </row>
    <row r="77" spans="1:12" x14ac:dyDescent="0.2">
      <c r="A77" s="17" t="s">
        <v>76</v>
      </c>
      <c r="B77" s="20" t="s">
        <v>143</v>
      </c>
      <c r="C77" s="7">
        <v>44488</v>
      </c>
      <c r="D77" s="7">
        <v>44548</v>
      </c>
      <c r="E77" s="3">
        <v>20000000</v>
      </c>
      <c r="F77" s="6">
        <v>0</v>
      </c>
      <c r="G77" s="5">
        <f t="shared" si="3"/>
        <v>20000000</v>
      </c>
      <c r="H77" s="5">
        <v>6100000</v>
      </c>
      <c r="I77" s="5">
        <f t="shared" si="4"/>
        <v>13900000</v>
      </c>
      <c r="J77" s="24">
        <f t="shared" si="5"/>
        <v>0.30499999999999999</v>
      </c>
      <c r="K77" s="25" t="s">
        <v>185</v>
      </c>
      <c r="L77" s="26"/>
    </row>
    <row r="78" spans="1:12" x14ac:dyDescent="0.2">
      <c r="A78" s="17" t="s">
        <v>77</v>
      </c>
      <c r="B78" s="20" t="s">
        <v>108</v>
      </c>
      <c r="C78" s="7">
        <v>44488</v>
      </c>
      <c r="D78" s="7">
        <v>44548</v>
      </c>
      <c r="E78" s="3">
        <v>8000000</v>
      </c>
      <c r="F78" s="6">
        <v>0</v>
      </c>
      <c r="G78" s="5">
        <f t="shared" si="3"/>
        <v>8000000</v>
      </c>
      <c r="H78" s="5">
        <v>3200000</v>
      </c>
      <c r="I78" s="5">
        <f t="shared" si="4"/>
        <v>4800000</v>
      </c>
      <c r="J78" s="24">
        <f t="shared" si="5"/>
        <v>0.4</v>
      </c>
      <c r="K78" s="25" t="s">
        <v>185</v>
      </c>
      <c r="L78" s="26"/>
    </row>
    <row r="79" spans="1:12" x14ac:dyDescent="0.2">
      <c r="A79" s="17" t="s">
        <v>78</v>
      </c>
      <c r="B79" s="20" t="s">
        <v>112</v>
      </c>
      <c r="C79" s="7">
        <v>44488</v>
      </c>
      <c r="D79" s="7">
        <v>44548</v>
      </c>
      <c r="E79" s="3">
        <v>8000000</v>
      </c>
      <c r="F79" s="6">
        <v>0</v>
      </c>
      <c r="G79" s="5">
        <f t="shared" si="3"/>
        <v>8000000</v>
      </c>
      <c r="H79" s="5">
        <v>3700000</v>
      </c>
      <c r="I79" s="5">
        <f t="shared" si="4"/>
        <v>4300000</v>
      </c>
      <c r="J79" s="24">
        <f t="shared" si="5"/>
        <v>0.46250000000000002</v>
      </c>
      <c r="K79" s="25" t="s">
        <v>185</v>
      </c>
      <c r="L79" s="26"/>
    </row>
    <row r="80" spans="1:12" x14ac:dyDescent="0.2">
      <c r="A80" s="17" t="s">
        <v>79</v>
      </c>
      <c r="B80" s="21" t="s">
        <v>189</v>
      </c>
      <c r="C80" s="7">
        <v>44488</v>
      </c>
      <c r="D80" s="7">
        <v>44548</v>
      </c>
      <c r="E80" s="3">
        <v>8000000</v>
      </c>
      <c r="F80" s="6">
        <v>0</v>
      </c>
      <c r="G80" s="5">
        <f t="shared" si="3"/>
        <v>8000000</v>
      </c>
      <c r="H80" s="5">
        <v>3700000</v>
      </c>
      <c r="I80" s="5">
        <f t="shared" si="4"/>
        <v>4300000</v>
      </c>
      <c r="J80" s="24">
        <f t="shared" si="5"/>
        <v>0.46250000000000002</v>
      </c>
      <c r="K80" s="25" t="s">
        <v>185</v>
      </c>
      <c r="L80" s="26"/>
    </row>
    <row r="81" spans="1:12" x14ac:dyDescent="0.2">
      <c r="A81" s="17" t="s">
        <v>80</v>
      </c>
      <c r="B81" s="21" t="s">
        <v>193</v>
      </c>
      <c r="C81" s="7">
        <v>44488</v>
      </c>
      <c r="D81" s="7">
        <v>44548</v>
      </c>
      <c r="E81" s="3">
        <v>8000000</v>
      </c>
      <c r="F81" s="6">
        <v>0</v>
      </c>
      <c r="G81" s="5">
        <f t="shared" si="3"/>
        <v>8000000</v>
      </c>
      <c r="H81" s="5">
        <v>5900000</v>
      </c>
      <c r="I81" s="5">
        <f t="shared" si="4"/>
        <v>2100000</v>
      </c>
      <c r="J81" s="24">
        <f t="shared" si="5"/>
        <v>0.73750000000000004</v>
      </c>
      <c r="K81" s="25" t="s">
        <v>185</v>
      </c>
      <c r="L81" s="26"/>
    </row>
    <row r="82" spans="1:12" x14ac:dyDescent="0.2">
      <c r="A82" s="18" t="s">
        <v>81</v>
      </c>
      <c r="B82" s="22" t="s">
        <v>144</v>
      </c>
      <c r="C82" s="9">
        <v>44491</v>
      </c>
      <c r="D82" s="9">
        <v>44551</v>
      </c>
      <c r="E82" s="10">
        <v>8000000</v>
      </c>
      <c r="F82" s="11">
        <v>0</v>
      </c>
      <c r="G82" s="5">
        <f t="shared" si="3"/>
        <v>8000000</v>
      </c>
      <c r="H82" s="5">
        <v>5800000</v>
      </c>
      <c r="I82" s="5">
        <f t="shared" si="4"/>
        <v>2200000</v>
      </c>
      <c r="J82" s="24">
        <f t="shared" si="5"/>
        <v>0.72499999999999998</v>
      </c>
      <c r="K82" s="25" t="s">
        <v>185</v>
      </c>
      <c r="L82" s="26"/>
    </row>
    <row r="83" spans="1:12" x14ac:dyDescent="0.2">
      <c r="A83" s="17" t="s">
        <v>82</v>
      </c>
      <c r="B83" s="21" t="s">
        <v>202</v>
      </c>
      <c r="C83" s="7">
        <v>44491</v>
      </c>
      <c r="D83" s="7">
        <v>44551</v>
      </c>
      <c r="E83" s="3">
        <v>8000000</v>
      </c>
      <c r="F83" s="6">
        <v>0</v>
      </c>
      <c r="G83" s="5">
        <f t="shared" si="3"/>
        <v>8000000</v>
      </c>
      <c r="H83" s="5">
        <v>6400000</v>
      </c>
      <c r="I83" s="5">
        <f t="shared" si="4"/>
        <v>1600000</v>
      </c>
      <c r="J83" s="24">
        <f t="shared" si="5"/>
        <v>0.8</v>
      </c>
      <c r="K83" s="25" t="s">
        <v>185</v>
      </c>
      <c r="L83" s="26"/>
    </row>
    <row r="84" spans="1:12" x14ac:dyDescent="0.2">
      <c r="A84" s="17" t="s">
        <v>83</v>
      </c>
      <c r="B84" s="21" t="s">
        <v>145</v>
      </c>
      <c r="C84" s="7">
        <v>44491</v>
      </c>
      <c r="D84" s="7">
        <v>44551</v>
      </c>
      <c r="E84" s="3">
        <v>10500000</v>
      </c>
      <c r="F84" s="6">
        <v>0</v>
      </c>
      <c r="G84" s="5">
        <f t="shared" si="3"/>
        <v>10500000</v>
      </c>
      <c r="H84" s="5">
        <v>10500000</v>
      </c>
      <c r="I84" s="5">
        <f t="shared" si="4"/>
        <v>0</v>
      </c>
      <c r="J84" s="24">
        <f t="shared" si="5"/>
        <v>1</v>
      </c>
      <c r="K84" s="25" t="s">
        <v>185</v>
      </c>
      <c r="L84" s="26"/>
    </row>
    <row r="85" spans="1:12" x14ac:dyDescent="0.2">
      <c r="A85" s="17" t="s">
        <v>84</v>
      </c>
      <c r="B85" s="21" t="s">
        <v>203</v>
      </c>
      <c r="C85" s="7">
        <v>44497</v>
      </c>
      <c r="D85" s="7">
        <v>44557</v>
      </c>
      <c r="E85" s="3">
        <v>6000000</v>
      </c>
      <c r="F85" s="6">
        <v>0</v>
      </c>
      <c r="G85" s="5">
        <f t="shared" si="3"/>
        <v>6000000</v>
      </c>
      <c r="H85" s="5">
        <v>5500000</v>
      </c>
      <c r="I85" s="5">
        <f t="shared" si="4"/>
        <v>500000</v>
      </c>
      <c r="J85" s="24">
        <f t="shared" si="5"/>
        <v>0.91666666666666674</v>
      </c>
      <c r="K85" s="25" t="s">
        <v>185</v>
      </c>
      <c r="L85" s="26"/>
    </row>
    <row r="86" spans="1:12" x14ac:dyDescent="0.2">
      <c r="A86" s="17" t="s">
        <v>85</v>
      </c>
      <c r="B86" s="21" t="s">
        <v>200</v>
      </c>
      <c r="C86" s="7">
        <v>44497</v>
      </c>
      <c r="D86" s="7">
        <v>44557</v>
      </c>
      <c r="E86" s="3">
        <v>3500000</v>
      </c>
      <c r="F86" s="6">
        <v>0</v>
      </c>
      <c r="G86" s="5">
        <f t="shared" si="3"/>
        <v>3500000</v>
      </c>
      <c r="H86" s="5">
        <v>3300000</v>
      </c>
      <c r="I86" s="5">
        <f t="shared" si="4"/>
        <v>200000</v>
      </c>
      <c r="J86" s="24">
        <f t="shared" si="5"/>
        <v>0.94285714285714295</v>
      </c>
      <c r="K86" s="25" t="s">
        <v>185</v>
      </c>
      <c r="L86" s="26"/>
    </row>
    <row r="87" spans="1:12" x14ac:dyDescent="0.2">
      <c r="A87" s="17" t="s">
        <v>86</v>
      </c>
      <c r="B87" s="21" t="s">
        <v>146</v>
      </c>
      <c r="C87" s="7">
        <v>44531</v>
      </c>
      <c r="D87" s="7">
        <v>44561</v>
      </c>
      <c r="E87" s="3">
        <v>5969940</v>
      </c>
      <c r="F87" s="6">
        <v>0</v>
      </c>
      <c r="G87" s="5">
        <f t="shared" si="3"/>
        <v>5969940</v>
      </c>
      <c r="H87" s="5">
        <v>5969940</v>
      </c>
      <c r="I87" s="5">
        <f t="shared" si="4"/>
        <v>0</v>
      </c>
      <c r="J87" s="24">
        <f t="shared" si="5"/>
        <v>1</v>
      </c>
      <c r="K87" s="25" t="s">
        <v>185</v>
      </c>
      <c r="L87" s="26"/>
    </row>
    <row r="88" spans="1:12" x14ac:dyDescent="0.2">
      <c r="A88" s="17" t="s">
        <v>87</v>
      </c>
      <c r="B88" s="21" t="s">
        <v>197</v>
      </c>
      <c r="C88" s="2">
        <v>44498</v>
      </c>
      <c r="D88" s="2">
        <v>44558</v>
      </c>
      <c r="E88" s="3">
        <v>4000000</v>
      </c>
      <c r="F88" s="6">
        <v>0</v>
      </c>
      <c r="G88" s="5">
        <f t="shared" si="3"/>
        <v>4000000</v>
      </c>
      <c r="H88" s="5">
        <v>3500000</v>
      </c>
      <c r="I88" s="5">
        <f t="shared" si="4"/>
        <v>500000</v>
      </c>
      <c r="J88" s="24">
        <f t="shared" si="5"/>
        <v>0.875</v>
      </c>
      <c r="K88" s="25" t="s">
        <v>185</v>
      </c>
      <c r="L88" s="26"/>
    </row>
    <row r="89" spans="1:12" x14ac:dyDescent="0.2">
      <c r="A89" s="17" t="s">
        <v>88</v>
      </c>
      <c r="B89" s="21" t="s">
        <v>120</v>
      </c>
      <c r="C89" s="2">
        <v>44498</v>
      </c>
      <c r="D89" s="2">
        <v>44558</v>
      </c>
      <c r="E89" s="3">
        <v>4000000</v>
      </c>
      <c r="F89" s="6">
        <v>0</v>
      </c>
      <c r="G89" s="5">
        <f t="shared" si="3"/>
        <v>4000000</v>
      </c>
      <c r="H89" s="5">
        <v>4000000</v>
      </c>
      <c r="I89" s="5">
        <f t="shared" si="4"/>
        <v>0</v>
      </c>
      <c r="J89" s="24">
        <f t="shared" si="5"/>
        <v>1</v>
      </c>
      <c r="K89" s="25" t="s">
        <v>185</v>
      </c>
      <c r="L89" s="26"/>
    </row>
    <row r="90" spans="1:12" x14ac:dyDescent="0.2">
      <c r="A90" s="17" t="s">
        <v>89</v>
      </c>
      <c r="B90" s="21" t="s">
        <v>147</v>
      </c>
      <c r="C90" s="2">
        <v>44509</v>
      </c>
      <c r="D90" s="2">
        <v>44550</v>
      </c>
      <c r="E90" s="3">
        <v>1960000</v>
      </c>
      <c r="F90" s="6">
        <v>0</v>
      </c>
      <c r="G90" s="5">
        <f t="shared" si="3"/>
        <v>1960000</v>
      </c>
      <c r="H90" s="5">
        <v>1960000</v>
      </c>
      <c r="I90" s="5">
        <f t="shared" si="4"/>
        <v>0</v>
      </c>
      <c r="J90" s="24">
        <f t="shared" si="5"/>
        <v>1</v>
      </c>
      <c r="K90" s="25" t="s">
        <v>185</v>
      </c>
      <c r="L90" s="26"/>
    </row>
    <row r="91" spans="1:12" x14ac:dyDescent="0.2">
      <c r="A91" s="17" t="s">
        <v>90</v>
      </c>
      <c r="B91" s="21" t="s">
        <v>148</v>
      </c>
      <c r="C91" s="2">
        <v>44523</v>
      </c>
      <c r="D91" s="2">
        <v>44536</v>
      </c>
      <c r="E91" s="3">
        <v>100000000</v>
      </c>
      <c r="F91" s="6">
        <v>0</v>
      </c>
      <c r="G91" s="5">
        <f t="shared" si="3"/>
        <v>100000000</v>
      </c>
      <c r="H91" s="5">
        <v>100000000</v>
      </c>
      <c r="I91" s="5">
        <f t="shared" si="4"/>
        <v>0</v>
      </c>
      <c r="J91" s="24">
        <f t="shared" si="5"/>
        <v>1</v>
      </c>
      <c r="K91" s="25" t="s">
        <v>185</v>
      </c>
      <c r="L91" s="26"/>
    </row>
    <row r="92" spans="1:12" x14ac:dyDescent="0.2">
      <c r="A92" s="17" t="s">
        <v>150</v>
      </c>
      <c r="B92" s="21" t="s">
        <v>166</v>
      </c>
      <c r="C92" s="2">
        <v>44258</v>
      </c>
      <c r="D92" s="2">
        <v>44561</v>
      </c>
      <c r="E92" s="3">
        <v>17850000</v>
      </c>
      <c r="F92" s="6">
        <v>0</v>
      </c>
      <c r="G92" s="5">
        <f t="shared" si="3"/>
        <v>17850000</v>
      </c>
      <c r="H92" s="5">
        <v>17850000</v>
      </c>
      <c r="I92" s="5">
        <f t="shared" si="4"/>
        <v>0</v>
      </c>
      <c r="J92" s="24">
        <f t="shared" si="5"/>
        <v>1</v>
      </c>
      <c r="K92" s="25" t="s">
        <v>185</v>
      </c>
      <c r="L92" s="26"/>
    </row>
    <row r="93" spans="1:12" x14ac:dyDescent="0.2">
      <c r="A93" s="17" t="s">
        <v>151</v>
      </c>
      <c r="B93" s="21" t="s">
        <v>167</v>
      </c>
      <c r="C93" s="2">
        <v>44256</v>
      </c>
      <c r="D93" s="2">
        <v>44561</v>
      </c>
      <c r="E93" s="3">
        <v>23766037</v>
      </c>
      <c r="F93" s="6">
        <v>11868710</v>
      </c>
      <c r="G93" s="5">
        <f t="shared" si="3"/>
        <v>35634747</v>
      </c>
      <c r="H93" s="5">
        <v>35627420</v>
      </c>
      <c r="I93" s="5">
        <f t="shared" si="4"/>
        <v>7327</v>
      </c>
      <c r="J93" s="24">
        <f t="shared" si="5"/>
        <v>0.99979438608052973</v>
      </c>
      <c r="K93" s="25" t="s">
        <v>185</v>
      </c>
      <c r="L93" s="26"/>
    </row>
    <row r="94" spans="1:12" x14ac:dyDescent="0.2">
      <c r="A94" s="17" t="s">
        <v>152</v>
      </c>
      <c r="B94" s="21" t="s">
        <v>168</v>
      </c>
      <c r="C94" s="2">
        <v>44299</v>
      </c>
      <c r="D94" s="2">
        <v>44561</v>
      </c>
      <c r="E94" s="3">
        <v>25438728</v>
      </c>
      <c r="F94" s="6">
        <v>10000000</v>
      </c>
      <c r="G94" s="5">
        <f t="shared" si="3"/>
        <v>35438728</v>
      </c>
      <c r="H94" s="5">
        <v>35435127.609999999</v>
      </c>
      <c r="I94" s="5">
        <f t="shared" si="4"/>
        <v>3600.390000000596</v>
      </c>
      <c r="J94" s="24">
        <f t="shared" si="5"/>
        <v>0.99989840521364082</v>
      </c>
      <c r="K94" s="25" t="s">
        <v>185</v>
      </c>
      <c r="L94" s="26"/>
    </row>
    <row r="95" spans="1:12" x14ac:dyDescent="0.2">
      <c r="A95" s="17" t="s">
        <v>153</v>
      </c>
      <c r="B95" s="21" t="s">
        <v>169</v>
      </c>
      <c r="C95" s="2">
        <v>44371</v>
      </c>
      <c r="D95" s="2">
        <v>44561</v>
      </c>
      <c r="E95" s="3">
        <v>6245000</v>
      </c>
      <c r="F95" s="6">
        <v>0</v>
      </c>
      <c r="G95" s="5">
        <f t="shared" si="3"/>
        <v>6245000</v>
      </c>
      <c r="H95" s="5">
        <v>3719086.77</v>
      </c>
      <c r="I95" s="5">
        <f t="shared" si="4"/>
        <v>2525913.23</v>
      </c>
      <c r="J95" s="24">
        <f t="shared" si="5"/>
        <v>0.5955303074459567</v>
      </c>
      <c r="K95" s="25" t="s">
        <v>185</v>
      </c>
      <c r="L95" s="26"/>
    </row>
    <row r="96" spans="1:12" x14ac:dyDescent="0.2">
      <c r="A96" s="17" t="s">
        <v>154</v>
      </c>
      <c r="B96" s="21" t="s">
        <v>170</v>
      </c>
      <c r="C96" s="2">
        <v>44401</v>
      </c>
      <c r="D96" s="2">
        <v>44561</v>
      </c>
      <c r="E96" s="3">
        <v>1751566</v>
      </c>
      <c r="F96" s="6">
        <v>0</v>
      </c>
      <c r="G96" s="5">
        <f t="shared" si="3"/>
        <v>1751566</v>
      </c>
      <c r="H96" s="5">
        <v>57000</v>
      </c>
      <c r="I96" s="5">
        <f t="shared" si="4"/>
        <v>1694566</v>
      </c>
      <c r="J96" s="24">
        <f t="shared" si="5"/>
        <v>3.2542307854799647E-2</v>
      </c>
      <c r="K96" s="25" t="s">
        <v>185</v>
      </c>
      <c r="L96" s="26"/>
    </row>
    <row r="97" spans="1:12" x14ac:dyDescent="0.2">
      <c r="A97" s="17" t="s">
        <v>155</v>
      </c>
      <c r="B97" s="21" t="s">
        <v>171</v>
      </c>
      <c r="C97" s="2">
        <v>44425</v>
      </c>
      <c r="D97" s="2">
        <v>44550</v>
      </c>
      <c r="E97" s="3">
        <v>15596000</v>
      </c>
      <c r="F97" s="6">
        <v>0</v>
      </c>
      <c r="G97" s="5">
        <f t="shared" si="3"/>
        <v>15596000</v>
      </c>
      <c r="H97" s="5">
        <v>9922000</v>
      </c>
      <c r="I97" s="5">
        <f t="shared" si="4"/>
        <v>5674000</v>
      </c>
      <c r="J97" s="24">
        <f t="shared" si="5"/>
        <v>0.63618876635034627</v>
      </c>
      <c r="K97" s="25" t="s">
        <v>185</v>
      </c>
      <c r="L97" s="26"/>
    </row>
    <row r="98" spans="1:12" x14ac:dyDescent="0.2">
      <c r="A98" s="17" t="s">
        <v>156</v>
      </c>
      <c r="B98" s="21" t="s">
        <v>172</v>
      </c>
      <c r="C98" s="2">
        <v>44447</v>
      </c>
      <c r="D98" s="2">
        <v>44561</v>
      </c>
      <c r="E98" s="3">
        <v>1000905</v>
      </c>
      <c r="F98" s="6">
        <v>0</v>
      </c>
      <c r="G98" s="5">
        <f t="shared" si="3"/>
        <v>1000905</v>
      </c>
      <c r="H98" s="5">
        <v>982472</v>
      </c>
      <c r="I98" s="5">
        <f t="shared" si="4"/>
        <v>18433</v>
      </c>
      <c r="J98" s="24">
        <f t="shared" si="5"/>
        <v>0.98158366678156272</v>
      </c>
      <c r="K98" s="25" t="s">
        <v>185</v>
      </c>
      <c r="L98" s="26"/>
    </row>
    <row r="99" spans="1:12" x14ac:dyDescent="0.2">
      <c r="A99" s="17" t="s">
        <v>157</v>
      </c>
      <c r="B99" s="21" t="s">
        <v>173</v>
      </c>
      <c r="C99" s="2">
        <v>44459</v>
      </c>
      <c r="D99" s="2">
        <v>44489</v>
      </c>
      <c r="E99" s="3">
        <v>10257300</v>
      </c>
      <c r="F99" s="6">
        <v>0</v>
      </c>
      <c r="G99" s="5">
        <f t="shared" si="3"/>
        <v>10257300</v>
      </c>
      <c r="H99" s="5">
        <v>10257300</v>
      </c>
      <c r="I99" s="5">
        <f t="shared" si="4"/>
        <v>0</v>
      </c>
      <c r="J99" s="24">
        <f t="shared" si="5"/>
        <v>1</v>
      </c>
      <c r="K99" s="25" t="s">
        <v>185</v>
      </c>
      <c r="L99" s="26"/>
    </row>
    <row r="100" spans="1:12" x14ac:dyDescent="0.2">
      <c r="A100" s="17" t="s">
        <v>158</v>
      </c>
      <c r="B100" s="21" t="s">
        <v>174</v>
      </c>
      <c r="C100" s="2">
        <v>44460</v>
      </c>
      <c r="D100" s="2">
        <v>44825</v>
      </c>
      <c r="E100" s="3">
        <v>543943416</v>
      </c>
      <c r="F100" s="6">
        <v>0</v>
      </c>
      <c r="G100" s="5">
        <f t="shared" si="3"/>
        <v>543943416</v>
      </c>
      <c r="H100" s="5">
        <v>528203185</v>
      </c>
      <c r="I100" s="5">
        <f t="shared" si="4"/>
        <v>15740231</v>
      </c>
      <c r="J100" s="24">
        <f t="shared" si="5"/>
        <v>0.97106274193784903</v>
      </c>
      <c r="K100" s="25" t="s">
        <v>185</v>
      </c>
      <c r="L100" s="26"/>
    </row>
    <row r="101" spans="1:12" x14ac:dyDescent="0.2">
      <c r="A101" s="17" t="s">
        <v>159</v>
      </c>
      <c r="B101" s="21" t="s">
        <v>175</v>
      </c>
      <c r="C101" s="2">
        <v>44516</v>
      </c>
      <c r="D101" s="2">
        <v>44560</v>
      </c>
      <c r="E101" s="3">
        <v>22557050</v>
      </c>
      <c r="F101" s="6">
        <v>0</v>
      </c>
      <c r="G101" s="5">
        <f t="shared" si="3"/>
        <v>22557050</v>
      </c>
      <c r="H101" s="5">
        <v>22557050</v>
      </c>
      <c r="I101" s="5">
        <f t="shared" si="4"/>
        <v>0</v>
      </c>
      <c r="J101" s="24">
        <f t="shared" si="5"/>
        <v>1</v>
      </c>
      <c r="K101" s="25" t="s">
        <v>185</v>
      </c>
      <c r="L101" s="26"/>
    </row>
    <row r="102" spans="1:12" x14ac:dyDescent="0.2">
      <c r="A102" s="17" t="s">
        <v>160</v>
      </c>
      <c r="B102" s="21" t="s">
        <v>176</v>
      </c>
      <c r="C102" s="2">
        <v>44516</v>
      </c>
      <c r="D102" s="2">
        <v>44550</v>
      </c>
      <c r="E102" s="3">
        <v>3426000</v>
      </c>
      <c r="F102" s="6">
        <v>0</v>
      </c>
      <c r="G102" s="5">
        <f t="shared" si="3"/>
        <v>3426000</v>
      </c>
      <c r="H102" s="5">
        <v>3426000</v>
      </c>
      <c r="I102" s="5">
        <f t="shared" si="4"/>
        <v>0</v>
      </c>
      <c r="J102" s="24">
        <f t="shared" si="5"/>
        <v>1</v>
      </c>
      <c r="K102" s="25" t="s">
        <v>185</v>
      </c>
      <c r="L102" s="26"/>
    </row>
    <row r="103" spans="1:12" x14ac:dyDescent="0.2">
      <c r="A103" s="17" t="s">
        <v>161</v>
      </c>
      <c r="B103" s="21" t="s">
        <v>177</v>
      </c>
      <c r="C103" s="2">
        <v>44537</v>
      </c>
      <c r="D103" s="2">
        <v>44550</v>
      </c>
      <c r="E103" s="3">
        <v>60871503</v>
      </c>
      <c r="F103" s="6">
        <v>0</v>
      </c>
      <c r="G103" s="5">
        <f t="shared" si="3"/>
        <v>60871503</v>
      </c>
      <c r="H103" s="5">
        <v>60871503</v>
      </c>
      <c r="I103" s="5">
        <f t="shared" si="4"/>
        <v>0</v>
      </c>
      <c r="J103" s="24">
        <f t="shared" si="5"/>
        <v>1</v>
      </c>
      <c r="K103" s="25" t="s">
        <v>185</v>
      </c>
      <c r="L103" s="26"/>
    </row>
    <row r="104" spans="1:12" x14ac:dyDescent="0.2">
      <c r="A104" s="17" t="s">
        <v>162</v>
      </c>
      <c r="B104" s="21" t="s">
        <v>178</v>
      </c>
      <c r="C104" s="2">
        <v>44543</v>
      </c>
      <c r="D104" s="2">
        <v>44561</v>
      </c>
      <c r="E104" s="3">
        <v>241497810</v>
      </c>
      <c r="F104" s="6">
        <v>119915306.48</v>
      </c>
      <c r="G104" s="5">
        <f t="shared" si="3"/>
        <v>361413116.48000002</v>
      </c>
      <c r="H104" s="5">
        <v>361413116</v>
      </c>
      <c r="I104" s="5">
        <f t="shared" si="4"/>
        <v>0.48000001907348633</v>
      </c>
      <c r="J104" s="24">
        <f t="shared" si="5"/>
        <v>0.99999999867187994</v>
      </c>
      <c r="K104" s="25" t="s">
        <v>185</v>
      </c>
      <c r="L104" s="26"/>
    </row>
    <row r="105" spans="1:12" x14ac:dyDescent="0.2">
      <c r="A105" s="17" t="s">
        <v>163</v>
      </c>
      <c r="B105" s="21" t="s">
        <v>179</v>
      </c>
      <c r="C105" s="2">
        <v>44539</v>
      </c>
      <c r="D105" s="2">
        <v>44558</v>
      </c>
      <c r="E105" s="3">
        <v>59900000</v>
      </c>
      <c r="F105" s="6">
        <v>0</v>
      </c>
      <c r="G105" s="5">
        <f t="shared" si="3"/>
        <v>59900000</v>
      </c>
      <c r="H105" s="5">
        <v>59900000</v>
      </c>
      <c r="I105" s="5">
        <f t="shared" si="4"/>
        <v>0</v>
      </c>
      <c r="J105" s="24">
        <f t="shared" si="5"/>
        <v>1</v>
      </c>
      <c r="K105" s="25" t="s">
        <v>185</v>
      </c>
      <c r="L105" s="26"/>
    </row>
    <row r="106" spans="1:12" x14ac:dyDescent="0.2">
      <c r="A106" s="17" t="s">
        <v>164</v>
      </c>
      <c r="B106" s="21" t="s">
        <v>180</v>
      </c>
      <c r="C106" s="2">
        <v>44557</v>
      </c>
      <c r="D106" s="2">
        <v>44561</v>
      </c>
      <c r="E106" s="3">
        <v>319868031</v>
      </c>
      <c r="F106" s="6">
        <v>150000000</v>
      </c>
      <c r="G106" s="5">
        <f t="shared" si="3"/>
        <v>469868031</v>
      </c>
      <c r="H106" s="5">
        <v>469627559.51999998</v>
      </c>
      <c r="I106" s="5">
        <f t="shared" si="4"/>
        <v>240471.48000001907</v>
      </c>
      <c r="J106" s="24">
        <f t="shared" si="5"/>
        <v>0.99948821485154415</v>
      </c>
      <c r="K106" s="25" t="s">
        <v>185</v>
      </c>
      <c r="L106" s="26"/>
    </row>
    <row r="107" spans="1:12" x14ac:dyDescent="0.2">
      <c r="A107" s="17" t="s">
        <v>165</v>
      </c>
      <c r="B107" s="21" t="s">
        <v>181</v>
      </c>
      <c r="C107" s="2">
        <v>44560</v>
      </c>
      <c r="D107" s="2">
        <v>44561</v>
      </c>
      <c r="E107" s="3">
        <v>389768919</v>
      </c>
      <c r="F107" s="6">
        <v>0</v>
      </c>
      <c r="G107" s="5">
        <f t="shared" si="3"/>
        <v>389768919</v>
      </c>
      <c r="H107" s="5">
        <v>389768919</v>
      </c>
      <c r="I107" s="5">
        <f t="shared" si="4"/>
        <v>0</v>
      </c>
      <c r="J107" s="24">
        <f t="shared" si="5"/>
        <v>1</v>
      </c>
      <c r="K107" s="25" t="s">
        <v>185</v>
      </c>
      <c r="L107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CONTRATOS 2021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Diaz Rojas</dc:creator>
  <cp:lastModifiedBy>DIANA MILENA REINA SANCHEZ</cp:lastModifiedBy>
  <dcterms:created xsi:type="dcterms:W3CDTF">2022-12-19T21:54:01Z</dcterms:created>
  <dcterms:modified xsi:type="dcterms:W3CDTF">2022-12-19T22:10:21Z</dcterms:modified>
</cp:coreProperties>
</file>